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823"/>
  <workbookPr showInkAnnotation="0" autoCompressPictures="0"/>
  <bookViews>
    <workbookView xWindow="0" yWindow="-460" windowWidth="25600" windowHeight="16000" tabRatio="500"/>
  </bookViews>
  <sheets>
    <sheet name="2016" sheetId="4" r:id="rId1"/>
    <sheet name="2017" sheetId="8" r:id="rId2"/>
    <sheet name="2018" sheetId="11" r:id="rId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Z193" i="11" l="1"/>
  <c r="X193" i="11"/>
  <c r="V193" i="11"/>
  <c r="T193" i="11"/>
  <c r="R193" i="11"/>
  <c r="P193" i="11"/>
  <c r="N193" i="11"/>
  <c r="L193" i="11"/>
  <c r="J193" i="11"/>
  <c r="H193" i="11"/>
  <c r="F193" i="11"/>
  <c r="D193" i="11"/>
  <c r="Z137" i="11"/>
  <c r="X137" i="11"/>
  <c r="V137" i="11"/>
  <c r="T137" i="11"/>
  <c r="R137" i="11"/>
  <c r="P137" i="11"/>
  <c r="N137" i="11"/>
  <c r="L137" i="11"/>
  <c r="J137" i="11"/>
  <c r="H137" i="11"/>
  <c r="F137" i="11"/>
  <c r="D137" i="11"/>
  <c r="Z76" i="11"/>
  <c r="X76" i="11"/>
  <c r="V76" i="11"/>
  <c r="T76" i="11"/>
  <c r="R76" i="11"/>
  <c r="P76" i="11"/>
  <c r="N76" i="11"/>
  <c r="L76" i="11"/>
  <c r="J76" i="11"/>
  <c r="H76" i="11"/>
  <c r="F76" i="11"/>
  <c r="D76" i="11"/>
  <c r="D79" i="11"/>
  <c r="F79" i="11"/>
  <c r="H79" i="11"/>
  <c r="J79" i="11"/>
  <c r="L79" i="11"/>
  <c r="N79" i="11"/>
  <c r="P79" i="11"/>
  <c r="R79" i="11"/>
  <c r="T79" i="11"/>
  <c r="V79" i="11"/>
  <c r="X79" i="11"/>
  <c r="Z79" i="11"/>
  <c r="Z140" i="11"/>
  <c r="X140" i="11"/>
  <c r="V140" i="11"/>
  <c r="T140" i="11"/>
  <c r="R140" i="11"/>
  <c r="P140" i="11"/>
  <c r="N140" i="11"/>
  <c r="L140" i="11"/>
  <c r="J140" i="11"/>
  <c r="H140" i="11"/>
  <c r="F140" i="11"/>
  <c r="D140" i="11"/>
  <c r="Z196" i="11"/>
  <c r="X196" i="11"/>
  <c r="V196" i="11"/>
  <c r="T196" i="11"/>
  <c r="R196" i="11"/>
  <c r="P196" i="11"/>
  <c r="N196" i="11"/>
  <c r="L196" i="11"/>
  <c r="J196" i="11"/>
  <c r="H196" i="11"/>
  <c r="F196" i="11"/>
  <c r="D196" i="11"/>
  <c r="P191" i="4"/>
  <c r="N191" i="4"/>
  <c r="L191" i="4"/>
  <c r="J191" i="4"/>
  <c r="H191" i="4"/>
  <c r="F191" i="4"/>
  <c r="D191" i="4"/>
  <c r="P140" i="4"/>
  <c r="N140" i="4"/>
  <c r="L140" i="4"/>
  <c r="J140" i="4"/>
  <c r="H140" i="4"/>
  <c r="F140" i="4"/>
  <c r="D140" i="4"/>
  <c r="P79" i="4"/>
  <c r="N79" i="4"/>
  <c r="L79" i="4"/>
  <c r="J79" i="4"/>
  <c r="H79" i="4"/>
  <c r="F79" i="4"/>
  <c r="D79" i="4"/>
  <c r="Z207" i="8"/>
  <c r="X207" i="8"/>
  <c r="V207" i="8"/>
  <c r="T207" i="8"/>
  <c r="R207" i="8"/>
  <c r="P207" i="8"/>
  <c r="N207" i="8"/>
  <c r="L207" i="8"/>
  <c r="J207" i="8"/>
  <c r="H207" i="8"/>
  <c r="F207" i="8"/>
  <c r="D207" i="8"/>
  <c r="Z144" i="8"/>
  <c r="X144" i="8"/>
  <c r="V144" i="8"/>
  <c r="T144" i="8"/>
  <c r="R144" i="8"/>
  <c r="P144" i="8"/>
  <c r="N144" i="8"/>
  <c r="L144" i="8"/>
  <c r="J144" i="8"/>
  <c r="H144" i="8"/>
  <c r="F144" i="8"/>
  <c r="D144" i="8"/>
  <c r="Z76" i="8"/>
  <c r="X76" i="8"/>
  <c r="V76" i="8"/>
  <c r="T76" i="8"/>
  <c r="R76" i="8"/>
  <c r="P76" i="8"/>
  <c r="N76" i="8"/>
  <c r="L76" i="8"/>
  <c r="J76" i="8"/>
  <c r="H76" i="8"/>
  <c r="F76" i="8"/>
  <c r="D76" i="8"/>
  <c r="Z210" i="8"/>
  <c r="X210" i="8"/>
  <c r="V210" i="8"/>
  <c r="T210" i="8"/>
  <c r="R210" i="8"/>
  <c r="P210" i="8"/>
  <c r="N210" i="8"/>
  <c r="L210" i="8"/>
  <c r="J210" i="8"/>
  <c r="H210" i="8"/>
  <c r="F210" i="8"/>
  <c r="D210" i="8"/>
  <c r="D212" i="8"/>
  <c r="Z147" i="8"/>
  <c r="X147" i="8"/>
  <c r="V147" i="8"/>
  <c r="T147" i="8"/>
  <c r="R147" i="8"/>
  <c r="P147" i="8"/>
  <c r="N147" i="8"/>
  <c r="L147" i="8"/>
  <c r="J147" i="8"/>
  <c r="H147" i="8"/>
  <c r="F147" i="8"/>
  <c r="D147" i="8"/>
  <c r="Z79" i="8"/>
  <c r="X79" i="8"/>
  <c r="V79" i="8"/>
  <c r="T79" i="8"/>
  <c r="R79" i="8"/>
  <c r="P79" i="8"/>
  <c r="N79" i="8"/>
  <c r="L79" i="8"/>
  <c r="J79" i="8"/>
  <c r="H79" i="8"/>
  <c r="F79" i="8"/>
  <c r="D79" i="8"/>
  <c r="F26" i="8"/>
  <c r="F26" i="11"/>
  <c r="F27" i="8"/>
  <c r="F27" i="11"/>
  <c r="F28" i="8"/>
  <c r="F28" i="11"/>
  <c r="F29" i="11"/>
  <c r="F30" i="11"/>
  <c r="H158" i="11"/>
  <c r="O158" i="11"/>
  <c r="F17" i="8"/>
  <c r="F17" i="11"/>
  <c r="F18" i="8"/>
  <c r="F18" i="11"/>
  <c r="F19" i="8"/>
  <c r="F19" i="11"/>
  <c r="F20" i="11"/>
  <c r="F21" i="11"/>
  <c r="F158" i="11"/>
  <c r="M158" i="11"/>
  <c r="F8" i="8"/>
  <c r="F8" i="11"/>
  <c r="F9" i="8"/>
  <c r="F9" i="11"/>
  <c r="F10" i="8"/>
  <c r="F10" i="11"/>
  <c r="F11" i="11"/>
  <c r="F12" i="11"/>
  <c r="D158" i="11"/>
  <c r="K158" i="11"/>
  <c r="H103" i="11"/>
  <c r="O103" i="11"/>
  <c r="F103" i="11"/>
  <c r="M103" i="11"/>
  <c r="D103" i="11"/>
  <c r="K103" i="11"/>
  <c r="H42" i="11"/>
  <c r="O42" i="11"/>
  <c r="F42" i="11"/>
  <c r="M42" i="11"/>
  <c r="D42" i="11"/>
  <c r="K42" i="11"/>
  <c r="F29" i="8"/>
  <c r="F30" i="8"/>
  <c r="H172" i="8"/>
  <c r="O172" i="8"/>
  <c r="F20" i="8"/>
  <c r="F21" i="8"/>
  <c r="F172" i="8"/>
  <c r="M172" i="8"/>
  <c r="F11" i="8"/>
  <c r="F12" i="8"/>
  <c r="D172" i="8"/>
  <c r="K172" i="8"/>
  <c r="H110" i="8"/>
  <c r="O110" i="8"/>
  <c r="F110" i="8"/>
  <c r="M110" i="8"/>
  <c r="D110" i="8"/>
  <c r="K110" i="8"/>
  <c r="H42" i="8"/>
  <c r="O42" i="8"/>
  <c r="F42" i="8"/>
  <c r="M42" i="8"/>
  <c r="D42" i="8"/>
  <c r="K42" i="8"/>
  <c r="O157" i="4"/>
  <c r="M157" i="4"/>
  <c r="K157" i="4"/>
  <c r="H157" i="4"/>
  <c r="F157" i="4"/>
  <c r="D157" i="4"/>
  <c r="D121" i="4"/>
  <c r="O103" i="4"/>
  <c r="M103" i="4"/>
  <c r="K103" i="4"/>
  <c r="H103" i="4"/>
  <c r="F103" i="4"/>
  <c r="D103" i="4"/>
  <c r="N60" i="4"/>
  <c r="L60" i="4"/>
  <c r="J60" i="4"/>
  <c r="H60" i="4"/>
  <c r="F60" i="4"/>
  <c r="D60" i="4"/>
  <c r="O42" i="4"/>
  <c r="M42" i="4"/>
  <c r="K42" i="4"/>
  <c r="H42" i="4"/>
  <c r="F42" i="4"/>
  <c r="D42" i="4"/>
  <c r="H61" i="4"/>
  <c r="D81" i="4"/>
  <c r="D61" i="4"/>
  <c r="D83" i="4"/>
  <c r="D84" i="4"/>
  <c r="F12" i="4"/>
  <c r="F21" i="4"/>
  <c r="F30" i="4"/>
  <c r="D130" i="4"/>
  <c r="D142" i="4"/>
  <c r="F29" i="4"/>
  <c r="H109" i="4"/>
  <c r="H110" i="4"/>
  <c r="H112" i="4"/>
  <c r="F20" i="4"/>
  <c r="F109" i="4"/>
  <c r="F110" i="4"/>
  <c r="F112" i="4"/>
  <c r="F11" i="4"/>
  <c r="D109" i="4"/>
  <c r="D110" i="4"/>
  <c r="D112" i="4"/>
  <c r="H113" i="4"/>
  <c r="D122" i="4"/>
  <c r="D144" i="4"/>
  <c r="D185" i="4"/>
  <c r="D197" i="4"/>
  <c r="D69" i="4"/>
  <c r="D104" i="11"/>
  <c r="K111" i="8"/>
  <c r="F111" i="8"/>
  <c r="H43" i="8"/>
  <c r="D43" i="8"/>
  <c r="K48" i="11"/>
  <c r="K49" i="11"/>
  <c r="K51" i="11"/>
  <c r="M48" i="11"/>
  <c r="M49" i="11"/>
  <c r="M51" i="11"/>
  <c r="O48" i="11"/>
  <c r="O49" i="11"/>
  <c r="O51" i="11"/>
  <c r="O52" i="11"/>
  <c r="L60" i="11"/>
  <c r="L61" i="11"/>
  <c r="L77" i="11"/>
  <c r="L78" i="11"/>
  <c r="L65" i="11"/>
  <c r="L66" i="11"/>
  <c r="L67" i="11"/>
  <c r="L68" i="11"/>
  <c r="L69" i="11"/>
  <c r="L70" i="11"/>
  <c r="L71" i="11"/>
  <c r="L72" i="11"/>
  <c r="L73" i="11"/>
  <c r="L81" i="11"/>
  <c r="L83" i="11"/>
  <c r="H109" i="11"/>
  <c r="H110" i="11"/>
  <c r="H112" i="11"/>
  <c r="F109" i="11"/>
  <c r="F110" i="11"/>
  <c r="F112" i="11"/>
  <c r="D109" i="11"/>
  <c r="D110" i="11"/>
  <c r="D112" i="11"/>
  <c r="H113" i="11"/>
  <c r="D121" i="11"/>
  <c r="Z121" i="11"/>
  <c r="Z122" i="11"/>
  <c r="Z138" i="11"/>
  <c r="Z139" i="11"/>
  <c r="Z126" i="11"/>
  <c r="Z127" i="11"/>
  <c r="Z128" i="11"/>
  <c r="Z129" i="11"/>
  <c r="Z130" i="11"/>
  <c r="Z131" i="11"/>
  <c r="Z132" i="11"/>
  <c r="Z133" i="11"/>
  <c r="Z134" i="11"/>
  <c r="Z142" i="11"/>
  <c r="Z144" i="11"/>
  <c r="Z145" i="11"/>
  <c r="Z146" i="11"/>
  <c r="Z77" i="11"/>
  <c r="X77" i="11"/>
  <c r="V77" i="11"/>
  <c r="T77" i="11"/>
  <c r="R77" i="11"/>
  <c r="P77" i="11"/>
  <c r="N77" i="11"/>
  <c r="J77" i="11"/>
  <c r="F77" i="11"/>
  <c r="D77" i="11"/>
  <c r="H77" i="11"/>
  <c r="Z78" i="11"/>
  <c r="X78" i="11"/>
  <c r="V78" i="11"/>
  <c r="T78" i="11"/>
  <c r="R78" i="11"/>
  <c r="P78" i="11"/>
  <c r="N78" i="11"/>
  <c r="J78" i="11"/>
  <c r="F78" i="11"/>
  <c r="D78" i="11"/>
  <c r="H78" i="11"/>
  <c r="Z65" i="11"/>
  <c r="Z66" i="11"/>
  <c r="Z67" i="11"/>
  <c r="Z68" i="11"/>
  <c r="Z69" i="11"/>
  <c r="Z70" i="11"/>
  <c r="Z71" i="11"/>
  <c r="Z72" i="11"/>
  <c r="Z73" i="11"/>
  <c r="X65" i="11"/>
  <c r="X66" i="11"/>
  <c r="X67" i="11"/>
  <c r="X68" i="11"/>
  <c r="X69" i="11"/>
  <c r="X70" i="11"/>
  <c r="X71" i="11"/>
  <c r="X72" i="11"/>
  <c r="X73" i="11"/>
  <c r="V65" i="11"/>
  <c r="V66" i="11"/>
  <c r="V67" i="11"/>
  <c r="V68" i="11"/>
  <c r="V69" i="11"/>
  <c r="V70" i="11"/>
  <c r="V71" i="11"/>
  <c r="V72" i="11"/>
  <c r="V73" i="11"/>
  <c r="T65" i="11"/>
  <c r="T66" i="11"/>
  <c r="T67" i="11"/>
  <c r="T68" i="11"/>
  <c r="T69" i="11"/>
  <c r="T70" i="11"/>
  <c r="T71" i="11"/>
  <c r="T72" i="11"/>
  <c r="T73" i="11"/>
  <c r="R65" i="11"/>
  <c r="R66" i="11"/>
  <c r="R67" i="11"/>
  <c r="R68" i="11"/>
  <c r="R69" i="11"/>
  <c r="R70" i="11"/>
  <c r="R71" i="11"/>
  <c r="R72" i="11"/>
  <c r="R73" i="11"/>
  <c r="P65" i="11"/>
  <c r="P66" i="11"/>
  <c r="P67" i="11"/>
  <c r="P68" i="11"/>
  <c r="P69" i="11"/>
  <c r="P70" i="11"/>
  <c r="P71" i="11"/>
  <c r="P72" i="11"/>
  <c r="P73" i="11"/>
  <c r="N65" i="11"/>
  <c r="N66" i="11"/>
  <c r="N67" i="11"/>
  <c r="N68" i="11"/>
  <c r="N69" i="11"/>
  <c r="N70" i="11"/>
  <c r="N71" i="11"/>
  <c r="N72" i="11"/>
  <c r="N73" i="11"/>
  <c r="J65" i="11"/>
  <c r="J66" i="11"/>
  <c r="J67" i="11"/>
  <c r="J68" i="11"/>
  <c r="J69" i="11"/>
  <c r="J70" i="11"/>
  <c r="J71" i="11"/>
  <c r="J72" i="11"/>
  <c r="J73" i="11"/>
  <c r="F65" i="11"/>
  <c r="F66" i="11"/>
  <c r="F67" i="11"/>
  <c r="F68" i="11"/>
  <c r="F69" i="11"/>
  <c r="F70" i="11"/>
  <c r="F71" i="11"/>
  <c r="F72" i="11"/>
  <c r="F73" i="11"/>
  <c r="D65" i="11"/>
  <c r="D66" i="11"/>
  <c r="D67" i="11"/>
  <c r="D68" i="11"/>
  <c r="D69" i="11"/>
  <c r="D70" i="11"/>
  <c r="D71" i="11"/>
  <c r="D72" i="11"/>
  <c r="D73" i="11"/>
  <c r="H65" i="11"/>
  <c r="H66" i="11"/>
  <c r="H67" i="11"/>
  <c r="H68" i="11"/>
  <c r="H69" i="11"/>
  <c r="H70" i="11"/>
  <c r="H71" i="11"/>
  <c r="H72" i="11"/>
  <c r="H73" i="11"/>
  <c r="H48" i="11"/>
  <c r="H49" i="11"/>
  <c r="H51" i="11"/>
  <c r="F48" i="11"/>
  <c r="F49" i="11"/>
  <c r="F51" i="11"/>
  <c r="D48" i="11"/>
  <c r="D49" i="11"/>
  <c r="D51" i="11"/>
  <c r="H52" i="11"/>
  <c r="Z60" i="11"/>
  <c r="X60" i="11"/>
  <c r="V60" i="11"/>
  <c r="R60" i="11"/>
  <c r="P60" i="11"/>
  <c r="N60" i="11"/>
  <c r="J60" i="11"/>
  <c r="H60" i="11"/>
  <c r="F60" i="11"/>
  <c r="D60" i="11"/>
  <c r="T60" i="11"/>
  <c r="D48" i="8"/>
  <c r="D49" i="8"/>
  <c r="D51" i="8"/>
  <c r="F48" i="8"/>
  <c r="F49" i="8"/>
  <c r="F51" i="8"/>
  <c r="H48" i="8"/>
  <c r="H49" i="8"/>
  <c r="H51" i="8"/>
  <c r="H52" i="8"/>
  <c r="D60" i="8"/>
  <c r="D61" i="8"/>
  <c r="N60" i="8"/>
  <c r="N61" i="8"/>
  <c r="P60" i="8"/>
  <c r="P61" i="8"/>
  <c r="Z60" i="8"/>
  <c r="Z61" i="8"/>
  <c r="K48" i="8"/>
  <c r="K49" i="8"/>
  <c r="K51" i="8"/>
  <c r="M48" i="8"/>
  <c r="M49" i="8"/>
  <c r="M51" i="8"/>
  <c r="O48" i="8"/>
  <c r="O49" i="8"/>
  <c r="O51" i="8"/>
  <c r="O52" i="8"/>
  <c r="H60" i="8"/>
  <c r="H61" i="8"/>
  <c r="J60" i="8"/>
  <c r="J61" i="8"/>
  <c r="L60" i="8"/>
  <c r="L61" i="8"/>
  <c r="R60" i="8"/>
  <c r="R61" i="8"/>
  <c r="T60" i="8"/>
  <c r="T61" i="8"/>
  <c r="V60" i="8"/>
  <c r="V61" i="8"/>
  <c r="X60" i="8"/>
  <c r="X61" i="8"/>
  <c r="D178" i="8"/>
  <c r="D179" i="8"/>
  <c r="D181" i="8"/>
  <c r="F178" i="8"/>
  <c r="F179" i="8"/>
  <c r="F181" i="8"/>
  <c r="H178" i="8"/>
  <c r="H179" i="8"/>
  <c r="H181" i="8"/>
  <c r="H182" i="8"/>
  <c r="D191" i="8"/>
  <c r="Z191" i="8"/>
  <c r="Z192" i="8"/>
  <c r="Z212" i="8"/>
  <c r="Z214" i="8"/>
  <c r="Z215" i="8"/>
  <c r="Z216" i="8"/>
  <c r="P191" i="8"/>
  <c r="P192" i="8"/>
  <c r="P212" i="8"/>
  <c r="P214" i="8"/>
  <c r="P215" i="8"/>
  <c r="P216" i="8"/>
  <c r="N191" i="8"/>
  <c r="N192" i="8"/>
  <c r="N212" i="8"/>
  <c r="N214" i="8"/>
  <c r="N215" i="8"/>
  <c r="N216" i="8"/>
  <c r="D192" i="8"/>
  <c r="D214" i="8"/>
  <c r="D215" i="8"/>
  <c r="D216" i="8"/>
  <c r="H163" i="4"/>
  <c r="H164" i="4"/>
  <c r="H166" i="4"/>
  <c r="F163" i="4"/>
  <c r="F164" i="4"/>
  <c r="F166" i="4"/>
  <c r="D163" i="4"/>
  <c r="D164" i="4"/>
  <c r="D166" i="4"/>
  <c r="H167" i="4"/>
  <c r="P176" i="4"/>
  <c r="P177" i="4"/>
  <c r="P185" i="4"/>
  <c r="P197" i="4"/>
  <c r="P199" i="4"/>
  <c r="P200" i="4"/>
  <c r="P201" i="4"/>
  <c r="K163" i="4"/>
  <c r="K164" i="4"/>
  <c r="K166" i="4"/>
  <c r="M163" i="4"/>
  <c r="M164" i="4"/>
  <c r="M166" i="4"/>
  <c r="O163" i="4"/>
  <c r="O164" i="4"/>
  <c r="O166" i="4"/>
  <c r="O167" i="4"/>
  <c r="N176" i="4"/>
  <c r="N177" i="4"/>
  <c r="N185" i="4"/>
  <c r="N197" i="4"/>
  <c r="N199" i="4"/>
  <c r="N200" i="4"/>
  <c r="N201" i="4"/>
  <c r="L176" i="4"/>
  <c r="L177" i="4"/>
  <c r="L185" i="4"/>
  <c r="L197" i="4"/>
  <c r="L199" i="4"/>
  <c r="L200" i="4"/>
  <c r="L201" i="4"/>
  <c r="J176" i="4"/>
  <c r="J177" i="4"/>
  <c r="J185" i="4"/>
  <c r="J197" i="4"/>
  <c r="J199" i="4"/>
  <c r="J200" i="4"/>
  <c r="J201" i="4"/>
  <c r="H176" i="4"/>
  <c r="H177" i="4"/>
  <c r="H185" i="4"/>
  <c r="H197" i="4"/>
  <c r="H199" i="4"/>
  <c r="H200" i="4"/>
  <c r="H201" i="4"/>
  <c r="F176" i="4"/>
  <c r="F177" i="4"/>
  <c r="F185" i="4"/>
  <c r="F197" i="4"/>
  <c r="F199" i="4"/>
  <c r="F200" i="4"/>
  <c r="F201" i="4"/>
  <c r="D176" i="4"/>
  <c r="D177" i="4"/>
  <c r="D199" i="4"/>
  <c r="D200" i="4"/>
  <c r="D201" i="4"/>
  <c r="D202" i="4"/>
  <c r="F174" i="4"/>
  <c r="F202" i="4"/>
  <c r="H174" i="4"/>
  <c r="H202" i="4"/>
  <c r="J174" i="4"/>
  <c r="J202" i="4"/>
  <c r="L174" i="4"/>
  <c r="L202" i="4"/>
  <c r="N174" i="4"/>
  <c r="N202" i="4"/>
  <c r="P174" i="4"/>
  <c r="P202" i="4"/>
  <c r="D189" i="8"/>
  <c r="D217" i="8"/>
  <c r="F189" i="8"/>
  <c r="K178" i="8"/>
  <c r="K179" i="8"/>
  <c r="K181" i="8"/>
  <c r="M178" i="8"/>
  <c r="M179" i="8"/>
  <c r="M181" i="8"/>
  <c r="O178" i="8"/>
  <c r="O179" i="8"/>
  <c r="O181" i="8"/>
  <c r="O182" i="8"/>
  <c r="X191" i="8"/>
  <c r="F191" i="8"/>
  <c r="F192" i="8"/>
  <c r="F212" i="8"/>
  <c r="F214" i="8"/>
  <c r="F215" i="8"/>
  <c r="F216" i="8"/>
  <c r="F217" i="8"/>
  <c r="H189" i="8"/>
  <c r="H191" i="8"/>
  <c r="H192" i="8"/>
  <c r="H212" i="8"/>
  <c r="H214" i="8"/>
  <c r="H215" i="8"/>
  <c r="H216" i="8"/>
  <c r="H217" i="8"/>
  <c r="J189" i="8"/>
  <c r="J191" i="8"/>
  <c r="J192" i="8"/>
  <c r="J212" i="8"/>
  <c r="J214" i="8"/>
  <c r="J215" i="8"/>
  <c r="J216" i="8"/>
  <c r="J217" i="8"/>
  <c r="L189" i="8"/>
  <c r="L191" i="8"/>
  <c r="L192" i="8"/>
  <c r="L212" i="8"/>
  <c r="L214" i="8"/>
  <c r="L215" i="8"/>
  <c r="L216" i="8"/>
  <c r="L217" i="8"/>
  <c r="N189" i="8"/>
  <c r="N217" i="8"/>
  <c r="P189" i="8"/>
  <c r="P217" i="8"/>
  <c r="R189" i="8"/>
  <c r="R191" i="8"/>
  <c r="R192" i="8"/>
  <c r="R212" i="8"/>
  <c r="R214" i="8"/>
  <c r="R215" i="8"/>
  <c r="R216" i="8"/>
  <c r="R217" i="8"/>
  <c r="T189" i="8"/>
  <c r="T191" i="8"/>
  <c r="T192" i="8"/>
  <c r="T212" i="8"/>
  <c r="T214" i="8"/>
  <c r="T215" i="8"/>
  <c r="T216" i="8"/>
  <c r="T217" i="8"/>
  <c r="V189" i="8"/>
  <c r="V191" i="8"/>
  <c r="V192" i="8"/>
  <c r="V212" i="8"/>
  <c r="V214" i="8"/>
  <c r="V215" i="8"/>
  <c r="V216" i="8"/>
  <c r="V217" i="8"/>
  <c r="X189" i="8"/>
  <c r="X192" i="8"/>
  <c r="X212" i="8"/>
  <c r="X214" i="8"/>
  <c r="X215" i="8"/>
  <c r="X216" i="8"/>
  <c r="X217" i="8"/>
  <c r="Z189" i="8"/>
  <c r="Z217" i="8"/>
  <c r="D175" i="11"/>
  <c r="K109" i="11"/>
  <c r="K110" i="11"/>
  <c r="K112" i="11"/>
  <c r="M109" i="11"/>
  <c r="M110" i="11"/>
  <c r="M112" i="11"/>
  <c r="O109" i="11"/>
  <c r="O110" i="11"/>
  <c r="O112" i="11"/>
  <c r="O113" i="11"/>
  <c r="X121" i="11"/>
  <c r="L121" i="11"/>
  <c r="L122" i="11"/>
  <c r="L138" i="11"/>
  <c r="L139" i="11"/>
  <c r="L126" i="11"/>
  <c r="L127" i="11"/>
  <c r="L128" i="11"/>
  <c r="L129" i="11"/>
  <c r="L130" i="11"/>
  <c r="L131" i="11"/>
  <c r="L132" i="11"/>
  <c r="L133" i="11"/>
  <c r="L134" i="11"/>
  <c r="L142" i="11"/>
  <c r="L144" i="11"/>
  <c r="L145" i="11"/>
  <c r="L146" i="11"/>
  <c r="J121" i="11"/>
  <c r="J122" i="11"/>
  <c r="J138" i="11"/>
  <c r="J139" i="11"/>
  <c r="J126" i="11"/>
  <c r="J127" i="11"/>
  <c r="J128" i="11"/>
  <c r="J129" i="11"/>
  <c r="J130" i="11"/>
  <c r="J131" i="11"/>
  <c r="J132" i="11"/>
  <c r="J133" i="11"/>
  <c r="J134" i="11"/>
  <c r="J142" i="11"/>
  <c r="J144" i="11"/>
  <c r="J145" i="11"/>
  <c r="J146" i="11"/>
  <c r="H121" i="11"/>
  <c r="H122" i="11"/>
  <c r="H138" i="11"/>
  <c r="H139" i="11"/>
  <c r="H126" i="11"/>
  <c r="H127" i="11"/>
  <c r="H128" i="11"/>
  <c r="H129" i="11"/>
  <c r="H130" i="11"/>
  <c r="H131" i="11"/>
  <c r="H132" i="11"/>
  <c r="H133" i="11"/>
  <c r="H134" i="11"/>
  <c r="H142" i="11"/>
  <c r="H144" i="11"/>
  <c r="H145" i="11"/>
  <c r="H146" i="11"/>
  <c r="F121" i="11"/>
  <c r="F122" i="11"/>
  <c r="F138" i="11"/>
  <c r="F139" i="11"/>
  <c r="F126" i="11"/>
  <c r="F127" i="11"/>
  <c r="F128" i="11"/>
  <c r="F129" i="11"/>
  <c r="F130" i="11"/>
  <c r="F131" i="11"/>
  <c r="F132" i="11"/>
  <c r="F133" i="11"/>
  <c r="F134" i="11"/>
  <c r="F142" i="11"/>
  <c r="F144" i="11"/>
  <c r="F145" i="11"/>
  <c r="F146" i="11"/>
  <c r="D122" i="11"/>
  <c r="D138" i="11"/>
  <c r="D139" i="11"/>
  <c r="D126" i="11"/>
  <c r="D127" i="11"/>
  <c r="D128" i="11"/>
  <c r="D129" i="11"/>
  <c r="D130" i="11"/>
  <c r="D131" i="11"/>
  <c r="D132" i="11"/>
  <c r="D133" i="11"/>
  <c r="D134" i="11"/>
  <c r="D142" i="11"/>
  <c r="D144" i="11"/>
  <c r="D145" i="11"/>
  <c r="D146" i="11"/>
  <c r="D116" i="8"/>
  <c r="D117" i="8"/>
  <c r="D119" i="8"/>
  <c r="F116" i="8"/>
  <c r="F117" i="8"/>
  <c r="F119" i="8"/>
  <c r="H116" i="8"/>
  <c r="H117" i="8"/>
  <c r="H119" i="8"/>
  <c r="H120" i="8"/>
  <c r="D128" i="8"/>
  <c r="Z128" i="8"/>
  <c r="Z129" i="8"/>
  <c r="Z149" i="8"/>
  <c r="Z158" i="8"/>
  <c r="Z159" i="8"/>
  <c r="Z160" i="8"/>
  <c r="P128" i="8"/>
  <c r="P129" i="8"/>
  <c r="P149" i="8"/>
  <c r="P158" i="8"/>
  <c r="P159" i="8"/>
  <c r="P160" i="8"/>
  <c r="N128" i="8"/>
  <c r="N129" i="8"/>
  <c r="N149" i="8"/>
  <c r="N158" i="8"/>
  <c r="N159" i="8"/>
  <c r="N160" i="8"/>
  <c r="D129" i="8"/>
  <c r="D149" i="8"/>
  <c r="D158" i="8"/>
  <c r="D159" i="8"/>
  <c r="D160" i="8"/>
  <c r="P121" i="4"/>
  <c r="P122" i="4"/>
  <c r="P130" i="4"/>
  <c r="P142" i="4"/>
  <c r="P144" i="4"/>
  <c r="P145" i="4"/>
  <c r="P146" i="4"/>
  <c r="K109" i="4"/>
  <c r="K110" i="4"/>
  <c r="K112" i="4"/>
  <c r="M109" i="4"/>
  <c r="M110" i="4"/>
  <c r="M112" i="4"/>
  <c r="O109" i="4"/>
  <c r="O110" i="4"/>
  <c r="O112" i="4"/>
  <c r="O113" i="4"/>
  <c r="N121" i="4"/>
  <c r="N122" i="4"/>
  <c r="N130" i="4"/>
  <c r="N142" i="4"/>
  <c r="N144" i="4"/>
  <c r="N145" i="4"/>
  <c r="N146" i="4"/>
  <c r="L121" i="4"/>
  <c r="L122" i="4"/>
  <c r="L130" i="4"/>
  <c r="L142" i="4"/>
  <c r="L144" i="4"/>
  <c r="L145" i="4"/>
  <c r="L146" i="4"/>
  <c r="J121" i="4"/>
  <c r="J122" i="4"/>
  <c r="J130" i="4"/>
  <c r="J142" i="4"/>
  <c r="J144" i="4"/>
  <c r="J145" i="4"/>
  <c r="J146" i="4"/>
  <c r="H121" i="4"/>
  <c r="H122" i="4"/>
  <c r="H130" i="4"/>
  <c r="H142" i="4"/>
  <c r="H144" i="4"/>
  <c r="H145" i="4"/>
  <c r="H146" i="4"/>
  <c r="F121" i="4"/>
  <c r="F122" i="4"/>
  <c r="F130" i="4"/>
  <c r="F142" i="4"/>
  <c r="F144" i="4"/>
  <c r="F145" i="4"/>
  <c r="F146" i="4"/>
  <c r="D145" i="4"/>
  <c r="D146" i="4"/>
  <c r="D147" i="4"/>
  <c r="F119" i="4"/>
  <c r="F147" i="4"/>
  <c r="H119" i="4"/>
  <c r="H147" i="4"/>
  <c r="J119" i="4"/>
  <c r="J147" i="4"/>
  <c r="L119" i="4"/>
  <c r="L147" i="4"/>
  <c r="N119" i="4"/>
  <c r="N147" i="4"/>
  <c r="P119" i="4"/>
  <c r="P147" i="4"/>
  <c r="D126" i="8"/>
  <c r="D161" i="8"/>
  <c r="F126" i="8"/>
  <c r="K116" i="8"/>
  <c r="K117" i="8"/>
  <c r="K119" i="8"/>
  <c r="M116" i="8"/>
  <c r="M117" i="8"/>
  <c r="M119" i="8"/>
  <c r="O116" i="8"/>
  <c r="O117" i="8"/>
  <c r="O119" i="8"/>
  <c r="O120" i="8"/>
  <c r="X128" i="8"/>
  <c r="F128" i="8"/>
  <c r="F129" i="8"/>
  <c r="F149" i="8"/>
  <c r="F158" i="8"/>
  <c r="F159" i="8"/>
  <c r="F160" i="8"/>
  <c r="F161" i="8"/>
  <c r="H126" i="8"/>
  <c r="H128" i="8"/>
  <c r="H129" i="8"/>
  <c r="H149" i="8"/>
  <c r="H158" i="8"/>
  <c r="H159" i="8"/>
  <c r="H160" i="8"/>
  <c r="H161" i="8"/>
  <c r="J126" i="8"/>
  <c r="J128" i="8"/>
  <c r="J129" i="8"/>
  <c r="J149" i="8"/>
  <c r="J158" i="8"/>
  <c r="J159" i="8"/>
  <c r="J160" i="8"/>
  <c r="J161" i="8"/>
  <c r="L126" i="8"/>
  <c r="L128" i="8"/>
  <c r="L129" i="8"/>
  <c r="L149" i="8"/>
  <c r="L158" i="8"/>
  <c r="L159" i="8"/>
  <c r="L160" i="8"/>
  <c r="L161" i="8"/>
  <c r="N126" i="8"/>
  <c r="N161" i="8"/>
  <c r="P126" i="8"/>
  <c r="P161" i="8"/>
  <c r="R126" i="8"/>
  <c r="R128" i="8"/>
  <c r="R129" i="8"/>
  <c r="R149" i="8"/>
  <c r="R158" i="8"/>
  <c r="R159" i="8"/>
  <c r="R160" i="8"/>
  <c r="R161" i="8"/>
  <c r="T126" i="8"/>
  <c r="T128" i="8"/>
  <c r="T129" i="8"/>
  <c r="T149" i="8"/>
  <c r="T158" i="8"/>
  <c r="T159" i="8"/>
  <c r="T160" i="8"/>
  <c r="T161" i="8"/>
  <c r="V126" i="8"/>
  <c r="V128" i="8"/>
  <c r="V129" i="8"/>
  <c r="V149" i="8"/>
  <c r="V158" i="8"/>
  <c r="V159" i="8"/>
  <c r="V160" i="8"/>
  <c r="V161" i="8"/>
  <c r="X126" i="8"/>
  <c r="X129" i="8"/>
  <c r="X149" i="8"/>
  <c r="X158" i="8"/>
  <c r="X159" i="8"/>
  <c r="X160" i="8"/>
  <c r="X161" i="8"/>
  <c r="Z126" i="8"/>
  <c r="Z161" i="8"/>
  <c r="D119" i="11"/>
  <c r="D147" i="11"/>
  <c r="F119" i="11"/>
  <c r="F147" i="11"/>
  <c r="H119" i="11"/>
  <c r="H147" i="11"/>
  <c r="J119" i="11"/>
  <c r="J147" i="11"/>
  <c r="L119" i="11"/>
  <c r="L147" i="11"/>
  <c r="N119" i="11"/>
  <c r="N121" i="11"/>
  <c r="N122" i="11"/>
  <c r="N138" i="11"/>
  <c r="N139" i="11"/>
  <c r="N126" i="11"/>
  <c r="N127" i="11"/>
  <c r="N128" i="11"/>
  <c r="N129" i="11"/>
  <c r="N130" i="11"/>
  <c r="N131" i="11"/>
  <c r="N132" i="11"/>
  <c r="N133" i="11"/>
  <c r="N134" i="11"/>
  <c r="N142" i="11"/>
  <c r="N144" i="11"/>
  <c r="N145" i="11"/>
  <c r="N146" i="11"/>
  <c r="N147" i="11"/>
  <c r="P81" i="8"/>
  <c r="P90" i="8"/>
  <c r="P91" i="8"/>
  <c r="P92" i="8"/>
  <c r="N81" i="8"/>
  <c r="N90" i="8"/>
  <c r="N91" i="8"/>
  <c r="N92" i="8"/>
  <c r="D81" i="8"/>
  <c r="D90" i="8"/>
  <c r="D91" i="8"/>
  <c r="D92" i="8"/>
  <c r="D85" i="4"/>
  <c r="D86" i="4"/>
  <c r="F58" i="4"/>
  <c r="F61" i="4"/>
  <c r="F69" i="4"/>
  <c r="F81" i="4"/>
  <c r="F83" i="4"/>
  <c r="F84" i="4"/>
  <c r="F85" i="4"/>
  <c r="F86" i="4"/>
  <c r="H58" i="4"/>
  <c r="H69" i="4"/>
  <c r="H81" i="4"/>
  <c r="H83" i="4"/>
  <c r="H84" i="4"/>
  <c r="H85" i="4"/>
  <c r="H86" i="4"/>
  <c r="J58" i="4"/>
  <c r="J61" i="4"/>
  <c r="J69" i="4"/>
  <c r="J81" i="4"/>
  <c r="J83" i="4"/>
  <c r="J84" i="4"/>
  <c r="J85" i="4"/>
  <c r="J86" i="4"/>
  <c r="L58" i="4"/>
  <c r="L61" i="4"/>
  <c r="L69" i="4"/>
  <c r="L81" i="4"/>
  <c r="L83" i="4"/>
  <c r="L84" i="4"/>
  <c r="L85" i="4"/>
  <c r="L86" i="4"/>
  <c r="N58" i="4"/>
  <c r="N61" i="4"/>
  <c r="N69" i="4"/>
  <c r="N81" i="4"/>
  <c r="N83" i="4"/>
  <c r="N84" i="4"/>
  <c r="N85" i="4"/>
  <c r="N86" i="4"/>
  <c r="P58" i="4"/>
  <c r="H48" i="4"/>
  <c r="H49" i="4"/>
  <c r="H51" i="4"/>
  <c r="F48" i="4"/>
  <c r="F49" i="4"/>
  <c r="F51" i="4"/>
  <c r="D48" i="4"/>
  <c r="D49" i="4"/>
  <c r="D51" i="4"/>
  <c r="H52" i="4"/>
  <c r="P60" i="4"/>
  <c r="P61" i="4"/>
  <c r="P69" i="4"/>
  <c r="P81" i="4"/>
  <c r="P83" i="4"/>
  <c r="P84" i="4"/>
  <c r="P85" i="4"/>
  <c r="P86" i="4"/>
  <c r="D58" i="8"/>
  <c r="D93" i="8"/>
  <c r="F58" i="8"/>
  <c r="F60" i="8"/>
  <c r="F61" i="8"/>
  <c r="F81" i="8"/>
  <c r="F90" i="8"/>
  <c r="F91" i="8"/>
  <c r="F92" i="8"/>
  <c r="F93" i="8"/>
  <c r="H58" i="8"/>
  <c r="H81" i="8"/>
  <c r="H90" i="8"/>
  <c r="H91" i="8"/>
  <c r="H92" i="8"/>
  <c r="H93" i="8"/>
  <c r="J58" i="8"/>
  <c r="J81" i="8"/>
  <c r="J90" i="8"/>
  <c r="J91" i="8"/>
  <c r="J92" i="8"/>
  <c r="J93" i="8"/>
  <c r="L58" i="8"/>
  <c r="L81" i="8"/>
  <c r="L90" i="8"/>
  <c r="L91" i="8"/>
  <c r="L92" i="8"/>
  <c r="L93" i="8"/>
  <c r="N58" i="8"/>
  <c r="N93" i="8"/>
  <c r="P58" i="8"/>
  <c r="P93" i="8"/>
  <c r="D58" i="11"/>
  <c r="Z194" i="11"/>
  <c r="Z195" i="11"/>
  <c r="Z182" i="11"/>
  <c r="Z183" i="11"/>
  <c r="Z184" i="11"/>
  <c r="Z185" i="11"/>
  <c r="Z186" i="11"/>
  <c r="Z187" i="11"/>
  <c r="Z188" i="11"/>
  <c r="Z189" i="11"/>
  <c r="Z190" i="11"/>
  <c r="Z198" i="11"/>
  <c r="X194" i="11"/>
  <c r="X195" i="11"/>
  <c r="X182" i="11"/>
  <c r="X183" i="11"/>
  <c r="X184" i="11"/>
  <c r="X185" i="11"/>
  <c r="X186" i="11"/>
  <c r="X187" i="11"/>
  <c r="X188" i="11"/>
  <c r="X189" i="11"/>
  <c r="X190" i="11"/>
  <c r="X198" i="11"/>
  <c r="V194" i="11"/>
  <c r="V195" i="11"/>
  <c r="V182" i="11"/>
  <c r="V183" i="11"/>
  <c r="V184" i="11"/>
  <c r="V185" i="11"/>
  <c r="V186" i="11"/>
  <c r="V187" i="11"/>
  <c r="V188" i="11"/>
  <c r="V189" i="11"/>
  <c r="V190" i="11"/>
  <c r="V198" i="11"/>
  <c r="T194" i="11"/>
  <c r="T195" i="11"/>
  <c r="T182" i="11"/>
  <c r="T183" i="11"/>
  <c r="T184" i="11"/>
  <c r="T185" i="11"/>
  <c r="T186" i="11"/>
  <c r="T187" i="11"/>
  <c r="T188" i="11"/>
  <c r="T189" i="11"/>
  <c r="T190" i="11"/>
  <c r="T198" i="11"/>
  <c r="R194" i="11"/>
  <c r="R195" i="11"/>
  <c r="R182" i="11"/>
  <c r="R183" i="11"/>
  <c r="R184" i="11"/>
  <c r="R185" i="11"/>
  <c r="R186" i="11"/>
  <c r="R187" i="11"/>
  <c r="R188" i="11"/>
  <c r="R189" i="11"/>
  <c r="R190" i="11"/>
  <c r="R198" i="11"/>
  <c r="P194" i="11"/>
  <c r="P195" i="11"/>
  <c r="P182" i="11"/>
  <c r="P183" i="11"/>
  <c r="P184" i="11"/>
  <c r="P185" i="11"/>
  <c r="P186" i="11"/>
  <c r="P187" i="11"/>
  <c r="P188" i="11"/>
  <c r="P189" i="11"/>
  <c r="P190" i="11"/>
  <c r="P198" i="11"/>
  <c r="N194" i="11"/>
  <c r="N195" i="11"/>
  <c r="N182" i="11"/>
  <c r="N183" i="11"/>
  <c r="N184" i="11"/>
  <c r="N185" i="11"/>
  <c r="N186" i="11"/>
  <c r="N187" i="11"/>
  <c r="N188" i="11"/>
  <c r="N189" i="11"/>
  <c r="N190" i="11"/>
  <c r="N198" i="11"/>
  <c r="L194" i="11"/>
  <c r="L195" i="11"/>
  <c r="L182" i="11"/>
  <c r="L183" i="11"/>
  <c r="L184" i="11"/>
  <c r="L185" i="11"/>
  <c r="L186" i="11"/>
  <c r="L187" i="11"/>
  <c r="L188" i="11"/>
  <c r="L189" i="11"/>
  <c r="L190" i="11"/>
  <c r="L198" i="11"/>
  <c r="J194" i="11"/>
  <c r="J195" i="11"/>
  <c r="J182" i="11"/>
  <c r="J183" i="11"/>
  <c r="J184" i="11"/>
  <c r="J185" i="11"/>
  <c r="J186" i="11"/>
  <c r="J187" i="11"/>
  <c r="J188" i="11"/>
  <c r="J189" i="11"/>
  <c r="J190" i="11"/>
  <c r="J198" i="11"/>
  <c r="H194" i="11"/>
  <c r="H195" i="11"/>
  <c r="H182" i="11"/>
  <c r="H183" i="11"/>
  <c r="H184" i="11"/>
  <c r="H185" i="11"/>
  <c r="H186" i="11"/>
  <c r="H187" i="11"/>
  <c r="H188" i="11"/>
  <c r="H189" i="11"/>
  <c r="H190" i="11"/>
  <c r="H198" i="11"/>
  <c r="F194" i="11"/>
  <c r="F195" i="11"/>
  <c r="F182" i="11"/>
  <c r="F183" i="11"/>
  <c r="F184" i="11"/>
  <c r="F185" i="11"/>
  <c r="F186" i="11"/>
  <c r="F187" i="11"/>
  <c r="F188" i="11"/>
  <c r="F189" i="11"/>
  <c r="F190" i="11"/>
  <c r="F198" i="11"/>
  <c r="D194" i="11"/>
  <c r="D195" i="11"/>
  <c r="D182" i="11"/>
  <c r="D183" i="11"/>
  <c r="D184" i="11"/>
  <c r="D185" i="11"/>
  <c r="D186" i="11"/>
  <c r="D187" i="11"/>
  <c r="D188" i="11"/>
  <c r="D189" i="11"/>
  <c r="D190" i="11"/>
  <c r="D198" i="11"/>
  <c r="X138" i="11"/>
  <c r="X139" i="11"/>
  <c r="X126" i="11"/>
  <c r="X127" i="11"/>
  <c r="X128" i="11"/>
  <c r="X129" i="11"/>
  <c r="X130" i="11"/>
  <c r="X131" i="11"/>
  <c r="X132" i="11"/>
  <c r="X133" i="11"/>
  <c r="X134" i="11"/>
  <c r="X142" i="11"/>
  <c r="V138" i="11"/>
  <c r="V139" i="11"/>
  <c r="V126" i="11"/>
  <c r="V127" i="11"/>
  <c r="V128" i="11"/>
  <c r="V129" i="11"/>
  <c r="V130" i="11"/>
  <c r="V131" i="11"/>
  <c r="V132" i="11"/>
  <c r="V133" i="11"/>
  <c r="V134" i="11"/>
  <c r="V142" i="11"/>
  <c r="T138" i="11"/>
  <c r="T139" i="11"/>
  <c r="T126" i="11"/>
  <c r="T127" i="11"/>
  <c r="T128" i="11"/>
  <c r="T129" i="11"/>
  <c r="T130" i="11"/>
  <c r="T131" i="11"/>
  <c r="T132" i="11"/>
  <c r="T133" i="11"/>
  <c r="T134" i="11"/>
  <c r="T142" i="11"/>
  <c r="R138" i="11"/>
  <c r="R139" i="11"/>
  <c r="R126" i="11"/>
  <c r="R127" i="11"/>
  <c r="R128" i="11"/>
  <c r="R129" i="11"/>
  <c r="R130" i="11"/>
  <c r="R131" i="11"/>
  <c r="R132" i="11"/>
  <c r="R133" i="11"/>
  <c r="R134" i="11"/>
  <c r="R142" i="11"/>
  <c r="P138" i="11"/>
  <c r="P139" i="11"/>
  <c r="P126" i="11"/>
  <c r="P127" i="11"/>
  <c r="P128" i="11"/>
  <c r="P129" i="11"/>
  <c r="P130" i="11"/>
  <c r="P131" i="11"/>
  <c r="P132" i="11"/>
  <c r="P133" i="11"/>
  <c r="P134" i="11"/>
  <c r="P142" i="11"/>
  <c r="Z81" i="11"/>
  <c r="X81" i="11"/>
  <c r="V81" i="11"/>
  <c r="T81" i="11"/>
  <c r="R81" i="11"/>
  <c r="P81" i="11"/>
  <c r="N81" i="11"/>
  <c r="J81" i="11"/>
  <c r="H81" i="11"/>
  <c r="F81" i="11"/>
  <c r="H164" i="11"/>
  <c r="H165" i="11"/>
  <c r="H167" i="11"/>
  <c r="F164" i="11"/>
  <c r="F165" i="11"/>
  <c r="F167" i="11"/>
  <c r="D164" i="11"/>
  <c r="D165" i="11"/>
  <c r="D167" i="11"/>
  <c r="H168" i="11"/>
  <c r="D177" i="11"/>
  <c r="Z177" i="11"/>
  <c r="Z178" i="11"/>
  <c r="Z200" i="11"/>
  <c r="Z201" i="11"/>
  <c r="Z202" i="11"/>
  <c r="K164" i="11"/>
  <c r="K165" i="11"/>
  <c r="K167" i="11"/>
  <c r="M164" i="11"/>
  <c r="M165" i="11"/>
  <c r="M167" i="11"/>
  <c r="O164" i="11"/>
  <c r="O165" i="11"/>
  <c r="O167" i="11"/>
  <c r="O168" i="11"/>
  <c r="X177" i="11"/>
  <c r="X178" i="11"/>
  <c r="X200" i="11"/>
  <c r="X201" i="11"/>
  <c r="X202" i="11"/>
  <c r="V177" i="11"/>
  <c r="V178" i="11"/>
  <c r="V200" i="11"/>
  <c r="V201" i="11"/>
  <c r="V202" i="11"/>
  <c r="T177" i="11"/>
  <c r="T178" i="11"/>
  <c r="T200" i="11"/>
  <c r="T201" i="11"/>
  <c r="T202" i="11"/>
  <c r="R177" i="11"/>
  <c r="R178" i="11"/>
  <c r="R200" i="11"/>
  <c r="R201" i="11"/>
  <c r="R202" i="11"/>
  <c r="P177" i="11"/>
  <c r="P178" i="11"/>
  <c r="P200" i="11"/>
  <c r="P201" i="11"/>
  <c r="P202" i="11"/>
  <c r="N177" i="11"/>
  <c r="N178" i="11"/>
  <c r="N200" i="11"/>
  <c r="N201" i="11"/>
  <c r="N202" i="11"/>
  <c r="L177" i="11"/>
  <c r="L178" i="11"/>
  <c r="L200" i="11"/>
  <c r="L201" i="11"/>
  <c r="L202" i="11"/>
  <c r="J177" i="11"/>
  <c r="J178" i="11"/>
  <c r="J200" i="11"/>
  <c r="J201" i="11"/>
  <c r="J202" i="11"/>
  <c r="H177" i="11"/>
  <c r="H178" i="11"/>
  <c r="H200" i="11"/>
  <c r="H201" i="11"/>
  <c r="H202" i="11"/>
  <c r="F177" i="11"/>
  <c r="F178" i="11"/>
  <c r="F200" i="11"/>
  <c r="F201" i="11"/>
  <c r="F202" i="11"/>
  <c r="D178" i="11"/>
  <c r="D200" i="11"/>
  <c r="D201" i="11"/>
  <c r="D202" i="11"/>
  <c r="D203" i="11"/>
  <c r="F175" i="11"/>
  <c r="F203" i="11"/>
  <c r="H175" i="11"/>
  <c r="H203" i="11"/>
  <c r="J175" i="11"/>
  <c r="J203" i="11"/>
  <c r="L175" i="11"/>
  <c r="L203" i="11"/>
  <c r="N175" i="11"/>
  <c r="N203" i="11"/>
  <c r="P175" i="11"/>
  <c r="P203" i="11"/>
  <c r="R175" i="11"/>
  <c r="R203" i="11"/>
  <c r="T175" i="11"/>
  <c r="T203" i="11"/>
  <c r="V175" i="11"/>
  <c r="V203" i="11"/>
  <c r="X175" i="11"/>
  <c r="X203" i="11"/>
  <c r="Z175" i="11"/>
  <c r="Z203" i="11"/>
  <c r="X122" i="11"/>
  <c r="X144" i="11"/>
  <c r="X145" i="11"/>
  <c r="X146" i="11"/>
  <c r="V121" i="11"/>
  <c r="V122" i="11"/>
  <c r="V144" i="11"/>
  <c r="V145" i="11"/>
  <c r="V146" i="11"/>
  <c r="T121" i="11"/>
  <c r="T122" i="11"/>
  <c r="T144" i="11"/>
  <c r="T145" i="11"/>
  <c r="T146" i="11"/>
  <c r="R121" i="11"/>
  <c r="R122" i="11"/>
  <c r="R144" i="11"/>
  <c r="R145" i="11"/>
  <c r="R146" i="11"/>
  <c r="P121" i="11"/>
  <c r="P122" i="11"/>
  <c r="P144" i="11"/>
  <c r="P145" i="11"/>
  <c r="P146" i="11"/>
  <c r="P119" i="11"/>
  <c r="P147" i="11"/>
  <c r="R119" i="11"/>
  <c r="R147" i="11"/>
  <c r="T119" i="11"/>
  <c r="T147" i="11"/>
  <c r="V119" i="11"/>
  <c r="V147" i="11"/>
  <c r="X119" i="11"/>
  <c r="X147" i="11"/>
  <c r="Z119" i="11"/>
  <c r="Z147" i="11"/>
  <c r="Z61" i="11"/>
  <c r="Z83" i="11"/>
  <c r="Z84" i="11"/>
  <c r="Z85" i="11"/>
  <c r="X61" i="11"/>
  <c r="X83" i="11"/>
  <c r="X84" i="11"/>
  <c r="X85" i="11"/>
  <c r="V61" i="11"/>
  <c r="V83" i="11"/>
  <c r="V84" i="11"/>
  <c r="V85" i="11"/>
  <c r="T61" i="11"/>
  <c r="T83" i="11"/>
  <c r="T84" i="11"/>
  <c r="T85" i="11"/>
  <c r="R61" i="11"/>
  <c r="R83" i="11"/>
  <c r="R84" i="11"/>
  <c r="R85" i="11"/>
  <c r="P61" i="11"/>
  <c r="P83" i="11"/>
  <c r="P84" i="11"/>
  <c r="P85" i="11"/>
  <c r="N61" i="11"/>
  <c r="N83" i="11"/>
  <c r="N84" i="11"/>
  <c r="N85" i="11"/>
  <c r="L84" i="11"/>
  <c r="L85" i="11"/>
  <c r="J61" i="11"/>
  <c r="J83" i="11"/>
  <c r="J84" i="11"/>
  <c r="J85" i="11"/>
  <c r="H61" i="11"/>
  <c r="H83" i="11"/>
  <c r="H84" i="11"/>
  <c r="H85" i="11"/>
  <c r="F61" i="11"/>
  <c r="F83" i="11"/>
  <c r="F84" i="11"/>
  <c r="F85" i="11"/>
  <c r="D61" i="11"/>
  <c r="D81" i="11"/>
  <c r="D83" i="11"/>
  <c r="D84" i="11"/>
  <c r="D85" i="11"/>
  <c r="D86" i="11"/>
  <c r="F58" i="11"/>
  <c r="F86" i="11"/>
  <c r="H58" i="11"/>
  <c r="H86" i="11"/>
  <c r="J58" i="11"/>
  <c r="J86" i="11"/>
  <c r="L58" i="11"/>
  <c r="L86" i="11"/>
  <c r="N58" i="11"/>
  <c r="N86" i="11"/>
  <c r="P58" i="11"/>
  <c r="P86" i="11"/>
  <c r="R58" i="11"/>
  <c r="R86" i="11"/>
  <c r="T58" i="11"/>
  <c r="T86" i="11"/>
  <c r="V58" i="11"/>
  <c r="V86" i="11"/>
  <c r="X58" i="11"/>
  <c r="X86" i="11"/>
  <c r="Z58" i="11"/>
  <c r="Z86" i="11"/>
  <c r="D208" i="8"/>
  <c r="D204" i="8"/>
  <c r="Z208" i="8"/>
  <c r="Z204" i="8"/>
  <c r="X208" i="8"/>
  <c r="X204" i="8"/>
  <c r="V208" i="8"/>
  <c r="V204" i="8"/>
  <c r="T208" i="8"/>
  <c r="T204" i="8"/>
  <c r="R208" i="8"/>
  <c r="R204" i="8"/>
  <c r="P208" i="8"/>
  <c r="P204" i="8"/>
  <c r="N208" i="8"/>
  <c r="N204" i="8"/>
  <c r="L208" i="8"/>
  <c r="L204" i="8"/>
  <c r="J208" i="8"/>
  <c r="J204" i="8"/>
  <c r="H208" i="8"/>
  <c r="H204" i="8"/>
  <c r="F208" i="8"/>
  <c r="F204" i="8"/>
  <c r="Z145" i="8"/>
  <c r="Z141" i="8"/>
  <c r="X145" i="8"/>
  <c r="X141" i="8"/>
  <c r="V145" i="8"/>
  <c r="V141" i="8"/>
  <c r="T145" i="8"/>
  <c r="T141" i="8"/>
  <c r="R145" i="8"/>
  <c r="R141" i="8"/>
  <c r="P145" i="8"/>
  <c r="P141" i="8"/>
  <c r="N145" i="8"/>
  <c r="N141" i="8"/>
  <c r="L145" i="8"/>
  <c r="L141" i="8"/>
  <c r="L153" i="8"/>
  <c r="L156" i="8"/>
  <c r="J145" i="8"/>
  <c r="J141" i="8"/>
  <c r="H145" i="8"/>
  <c r="H141" i="8"/>
  <c r="F145" i="8"/>
  <c r="F141" i="8"/>
  <c r="D145" i="8"/>
  <c r="D141" i="8"/>
  <c r="L77" i="8"/>
  <c r="Z77" i="8"/>
  <c r="X77" i="8"/>
  <c r="V77" i="8"/>
  <c r="T77" i="8"/>
  <c r="R77" i="8"/>
  <c r="P77" i="8"/>
  <c r="N77" i="8"/>
  <c r="J77" i="8"/>
  <c r="H77" i="8"/>
  <c r="F77" i="8"/>
  <c r="D77" i="8"/>
  <c r="Z73" i="8"/>
  <c r="Z81" i="8"/>
  <c r="X73" i="8"/>
  <c r="X81" i="8"/>
  <c r="V73" i="8"/>
  <c r="V81" i="8"/>
  <c r="T73" i="8"/>
  <c r="T81" i="8"/>
  <c r="R73" i="8"/>
  <c r="R81" i="8"/>
  <c r="P73" i="8"/>
  <c r="N73" i="8"/>
  <c r="L73" i="8"/>
  <c r="J73" i="8"/>
  <c r="H73" i="8"/>
  <c r="F73" i="8"/>
  <c r="L85" i="8"/>
  <c r="L88" i="8"/>
  <c r="D73" i="8"/>
  <c r="Z90" i="8"/>
  <c r="Z91" i="8"/>
  <c r="Z92" i="8"/>
  <c r="X90" i="8"/>
  <c r="X91" i="8"/>
  <c r="X92" i="8"/>
  <c r="V90" i="8"/>
  <c r="V91" i="8"/>
  <c r="V92" i="8"/>
  <c r="T90" i="8"/>
  <c r="T91" i="8"/>
  <c r="T92" i="8"/>
  <c r="R90" i="8"/>
  <c r="R91" i="8"/>
  <c r="R92" i="8"/>
  <c r="R58" i="8"/>
  <c r="R93" i="8"/>
  <c r="T58" i="8"/>
  <c r="T93" i="8"/>
  <c r="V58" i="8"/>
  <c r="V93" i="8"/>
  <c r="X58" i="8"/>
  <c r="X93" i="8"/>
  <c r="Z58" i="8"/>
  <c r="Z93" i="8"/>
  <c r="K48" i="4"/>
  <c r="K49" i="4"/>
  <c r="K51" i="4"/>
  <c r="M48" i="4"/>
  <c r="M49" i="4"/>
  <c r="M51" i="4"/>
  <c r="O48" i="4"/>
  <c r="O49" i="4"/>
  <c r="O51" i="4"/>
  <c r="O52" i="4"/>
</calcChain>
</file>

<file path=xl/sharedStrings.xml><?xml version="1.0" encoding="utf-8"?>
<sst xmlns="http://schemas.openxmlformats.org/spreadsheetml/2006/main" count="2732" uniqueCount="79">
  <si>
    <t>Transportation from the hotel to the Tayrona Park</t>
  </si>
  <si>
    <t>Option 1 for Foreign people</t>
  </si>
  <si>
    <t>Entrance Tayrona Park</t>
  </si>
  <si>
    <t>TAYRONA PARK</t>
  </si>
  <si>
    <t>Option 2 for Local People</t>
  </si>
  <si>
    <t>Lunch</t>
  </si>
  <si>
    <t>COSTS</t>
  </si>
  <si>
    <t>Option 3 for Children (5-12 years) and students</t>
  </si>
  <si>
    <t>TOTAL</t>
  </si>
  <si>
    <t xml:space="preserve">Optimistic Case. </t>
  </si>
  <si>
    <t xml:space="preserve">Incomes </t>
  </si>
  <si>
    <t>TOTAL for one week:</t>
  </si>
  <si>
    <t>TOTAL for one month:</t>
  </si>
  <si>
    <t>TOTAL incomes per month:</t>
  </si>
  <si>
    <t>INCOMES</t>
  </si>
  <si>
    <t>Total</t>
  </si>
  <si>
    <t>Fixed costs</t>
  </si>
  <si>
    <t>Payroll</t>
  </si>
  <si>
    <t xml:space="preserve">Accounting </t>
  </si>
  <si>
    <t>Cleaning services</t>
  </si>
  <si>
    <t>Variable costs</t>
  </si>
  <si>
    <t>Electricity</t>
  </si>
  <si>
    <t>Water</t>
  </si>
  <si>
    <t>Publicity</t>
  </si>
  <si>
    <t>Desks</t>
  </si>
  <si>
    <t>Computers</t>
  </si>
  <si>
    <t>Total costs</t>
  </si>
  <si>
    <t>Printer</t>
  </si>
  <si>
    <t>REVENUE BEFORE TAXES</t>
  </si>
  <si>
    <t>TAXES</t>
  </si>
  <si>
    <t xml:space="preserve">REVENUE </t>
  </si>
  <si>
    <t xml:space="preserve">Option 1 </t>
  </si>
  <si>
    <t>Number per week</t>
  </si>
  <si>
    <t>Touristic Plan</t>
  </si>
  <si>
    <t>Option 2</t>
  </si>
  <si>
    <t>TOTAL INCOMES PER MONTH</t>
  </si>
  <si>
    <t xml:space="preserve">Low season August, November </t>
  </si>
  <si>
    <t xml:space="preserve">High Season June, July, December </t>
  </si>
  <si>
    <t>Web Hosting</t>
  </si>
  <si>
    <t>Telephone</t>
  </si>
  <si>
    <t xml:space="preserve">Outsourcing Transportation </t>
  </si>
  <si>
    <t>Brochure for Publicity</t>
  </si>
  <si>
    <t>Service incomes</t>
  </si>
  <si>
    <t>*The company have a rest of $5'715.025 after paying the total costs with</t>
  </si>
  <si>
    <t xml:space="preserve">   the finantial resources, this money is going to be use on the next 5 months.</t>
  </si>
  <si>
    <t>*The publicity is different every month, depending on how many brochures we do.</t>
  </si>
  <si>
    <t>*The cost of transportation is more expensive on High season.</t>
  </si>
  <si>
    <t>Realistic Case</t>
  </si>
  <si>
    <t>Pesimistic Case</t>
  </si>
  <si>
    <t xml:space="preserve">High Season January, June, July, December </t>
  </si>
  <si>
    <t xml:space="preserve">Low season February, March, April, May, August,September, October, November </t>
  </si>
  <si>
    <t>Option 3</t>
  </si>
  <si>
    <t>February</t>
  </si>
  <si>
    <t>March</t>
  </si>
  <si>
    <t>May</t>
  </si>
  <si>
    <t xml:space="preserve"> June</t>
  </si>
  <si>
    <t>July</t>
  </si>
  <si>
    <t>August</t>
  </si>
  <si>
    <t>September</t>
  </si>
  <si>
    <t>October</t>
  </si>
  <si>
    <t>November</t>
  </si>
  <si>
    <t>December</t>
  </si>
  <si>
    <t>April</t>
  </si>
  <si>
    <t>Incomes 2016</t>
  </si>
  <si>
    <t>TOTAL AT THE END OF THE MONTH</t>
  </si>
  <si>
    <t>OUR TOURISTIC PLANS 2016</t>
  </si>
  <si>
    <t>Office Materials</t>
  </si>
  <si>
    <t>First aid kit</t>
  </si>
  <si>
    <t>Other Spends</t>
  </si>
  <si>
    <t>OUR TOURISTIC PLANS 2017</t>
  </si>
  <si>
    <t>Incomes 2017</t>
  </si>
  <si>
    <t xml:space="preserve"> January</t>
  </si>
  <si>
    <t>Incomes 2018</t>
  </si>
  <si>
    <t>OUR TOURISTIC PLANS 2018</t>
  </si>
  <si>
    <t>Office Equipment</t>
  </si>
  <si>
    <t>Equipment</t>
  </si>
  <si>
    <t>Sensor of heartbeat</t>
  </si>
  <si>
    <t>Price For sale</t>
  </si>
  <si>
    <t>Expenses (taxi, lunch)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</si>
</sst>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-* #,##0.00_-;\-* #,##0.00_-;_-* &quot;-&quot;_-;_-@_-"/>
    <numFmt numFmtId="166" formatCode="_-&quot;$&quot;* #,##0.00_-;\-&quot;$&quot;* #,##0.00_-;_-&quot;$&quot;* &quot;-&quot;_-;_-@_-"/>
  </numFmts>
  <fonts count="4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scheme val="minor"/>
    </font>
    <font>
      <sz val="16"/>
      <color theme="1"/>
      <name val="Calibri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scheme val="minor"/>
    </font>
    <font>
      <b/>
      <sz val="2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color rgb="FF000000"/>
      <name val="Calibri"/>
      <scheme val="minor"/>
    </font>
    <font>
      <sz val="16"/>
      <color rgb="FF000000"/>
      <name val="Calibri"/>
      <scheme val="minor"/>
    </font>
    <font>
      <b/>
      <sz val="36"/>
      <color theme="6" tint="-0.249977111117893"/>
      <name val="Arial"/>
    </font>
    <font>
      <b/>
      <sz val="18"/>
      <color rgb="FF000000"/>
      <name val="Calibri"/>
      <scheme val="minor"/>
    </font>
    <font>
      <sz val="11"/>
      <color theme="1"/>
      <name val="Calibri"/>
      <scheme val="minor"/>
    </font>
    <font>
      <b/>
      <sz val="24"/>
      <color theme="1"/>
      <name val="Calibri"/>
      <scheme val="minor"/>
    </font>
    <font>
      <sz val="28"/>
      <color theme="1"/>
      <name val="Times New Roman"/>
    </font>
    <font>
      <sz val="12"/>
      <color theme="1"/>
      <name val="Times New Roman"/>
    </font>
    <font>
      <sz val="16"/>
      <color theme="1"/>
      <name val="Times New Roman"/>
    </font>
    <font>
      <b/>
      <sz val="36"/>
      <color theme="6" tint="-0.249977111117893"/>
      <name val="Times New Roman"/>
    </font>
    <font>
      <b/>
      <sz val="22"/>
      <color theme="1"/>
      <name val="Times New Roman"/>
    </font>
    <font>
      <sz val="14"/>
      <color theme="1"/>
      <name val="Times New Roman"/>
    </font>
    <font>
      <sz val="14"/>
      <color rgb="FF000000"/>
      <name val="Times New Roman"/>
    </font>
    <font>
      <sz val="12"/>
      <color rgb="FF000000"/>
      <name val="Times New Roman"/>
    </font>
    <font>
      <b/>
      <sz val="11"/>
      <color theme="1"/>
      <name val="Times New Roman"/>
    </font>
    <font>
      <b/>
      <sz val="11"/>
      <color rgb="FF000000"/>
      <name val="Times New Roman"/>
    </font>
    <font>
      <b/>
      <sz val="12"/>
      <color theme="1"/>
      <name val="Times New Roman"/>
    </font>
    <font>
      <b/>
      <sz val="12"/>
      <color rgb="FF000000"/>
      <name val="Times New Roman"/>
    </font>
    <font>
      <b/>
      <sz val="16"/>
      <color theme="1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b/>
      <sz val="24"/>
      <color theme="1"/>
      <name val="Times New Roman"/>
    </font>
    <font>
      <b/>
      <sz val="18"/>
      <color rgb="FF000000"/>
      <name val="Times New Roman"/>
    </font>
    <font>
      <b/>
      <sz val="22"/>
      <color rgb="FF000000"/>
      <name val="Times New Roman"/>
    </font>
    <font>
      <sz val="11"/>
      <color theme="1"/>
      <name val="Times New Roman"/>
    </font>
    <font>
      <b/>
      <sz val="24"/>
      <color rgb="FF000000"/>
      <name val="Times New Roman"/>
    </font>
    <font>
      <sz val="11"/>
      <color rgb="FF000000"/>
      <name val="Times New Roman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4D79B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76933C"/>
        <bgColor rgb="FF000000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0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40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42" fontId="0" fillId="0" borderId="0" xfId="10" applyFont="1"/>
    <xf numFmtId="42" fontId="0" fillId="0" borderId="0" xfId="10" applyFont="1" applyBorder="1"/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6" xfId="0" applyBorder="1" applyAlignment="1">
      <alignment horizontal="center"/>
    </xf>
    <xf numFmtId="164" fontId="0" fillId="0" borderId="0" xfId="9" applyNumberFormat="1" applyFont="1" applyBorder="1" applyAlignment="1">
      <alignment horizontal="center"/>
    </xf>
    <xf numFmtId="0" fontId="6" fillId="0" borderId="18" xfId="0" applyFont="1" applyBorder="1" applyAlignment="1">
      <alignment horizontal="left"/>
    </xf>
    <xf numFmtId="0" fontId="10" fillId="0" borderId="0" xfId="0" applyFont="1" applyBorder="1"/>
    <xf numFmtId="44" fontId="0" fillId="0" borderId="15" xfId="9" applyFont="1" applyBorder="1"/>
    <xf numFmtId="44" fontId="0" fillId="0" borderId="21" xfId="9" applyFont="1" applyBorder="1"/>
    <xf numFmtId="164" fontId="10" fillId="0" borderId="15" xfId="0" applyNumberFormat="1" applyFont="1" applyBorder="1"/>
    <xf numFmtId="44" fontId="10" fillId="0" borderId="15" xfId="9" applyFont="1" applyBorder="1"/>
    <xf numFmtId="164" fontId="6" fillId="5" borderId="13" xfId="0" applyNumberFormat="1" applyFont="1" applyFill="1" applyBorder="1"/>
    <xf numFmtId="44" fontId="0" fillId="0" borderId="0" xfId="9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10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2" borderId="14" xfId="0" applyFont="1" applyFill="1" applyBorder="1" applyAlignment="1">
      <alignment horizontal="left"/>
    </xf>
    <xf numFmtId="0" fontId="9" fillId="0" borderId="0" xfId="0" applyFont="1" applyBorder="1" applyAlignment="1"/>
    <xf numFmtId="42" fontId="0" fillId="0" borderId="1" xfId="0" applyNumberFormat="1" applyBorder="1" applyAlignment="1">
      <alignment horizontal="center"/>
    </xf>
    <xf numFmtId="42" fontId="0" fillId="0" borderId="1" xfId="10" applyFont="1" applyBorder="1" applyAlignment="1">
      <alignment horizontal="center"/>
    </xf>
    <xf numFmtId="42" fontId="0" fillId="0" borderId="23" xfId="10" applyFont="1" applyBorder="1" applyAlignment="1">
      <alignment horizontal="center"/>
    </xf>
    <xf numFmtId="42" fontId="0" fillId="0" borderId="16" xfId="10" applyFont="1" applyBorder="1" applyAlignment="1">
      <alignment horizontal="center"/>
    </xf>
    <xf numFmtId="42" fontId="0" fillId="0" borderId="19" xfId="10" applyFont="1" applyBorder="1" applyAlignment="1">
      <alignment horizontal="center"/>
    </xf>
    <xf numFmtId="0" fontId="0" fillId="0" borderId="5" xfId="0" applyBorder="1" applyAlignment="1">
      <alignment horizontal="right"/>
    </xf>
    <xf numFmtId="42" fontId="0" fillId="0" borderId="16" xfId="0" applyNumberFormat="1" applyBorder="1" applyAlignment="1">
      <alignment horizontal="center"/>
    </xf>
    <xf numFmtId="0" fontId="0" fillId="0" borderId="16" xfId="0" applyBorder="1" applyAlignment="1">
      <alignment horizontal="right"/>
    </xf>
    <xf numFmtId="42" fontId="8" fillId="3" borderId="22" xfId="10" applyFont="1" applyFill="1" applyBorder="1" applyAlignment="1">
      <alignment horizontal="center"/>
    </xf>
    <xf numFmtId="0" fontId="14" fillId="7" borderId="30" xfId="0" applyFont="1" applyFill="1" applyBorder="1" applyAlignment="1">
      <alignment horizontal="left"/>
    </xf>
    <xf numFmtId="42" fontId="5" fillId="0" borderId="4" xfId="0" applyNumberFormat="1" applyFont="1" applyBorder="1" applyAlignment="1">
      <alignment horizontal="center"/>
    </xf>
    <xf numFmtId="42" fontId="5" fillId="0" borderId="21" xfId="0" applyNumberFormat="1" applyFont="1" applyBorder="1" applyAlignment="1">
      <alignment horizontal="center"/>
    </xf>
    <xf numFmtId="0" fontId="5" fillId="0" borderId="30" xfId="0" applyFont="1" applyBorder="1" applyAlignment="1">
      <alignment horizontal="left"/>
    </xf>
    <xf numFmtId="0" fontId="5" fillId="0" borderId="3" xfId="0" applyFont="1" applyBorder="1" applyAlignment="1">
      <alignment horizontal="right"/>
    </xf>
    <xf numFmtId="0" fontId="5" fillId="0" borderId="21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15" fillId="0" borderId="31" xfId="0" applyFont="1" applyBorder="1" applyAlignment="1">
      <alignment horizontal="left"/>
    </xf>
    <xf numFmtId="42" fontId="5" fillId="0" borderId="32" xfId="0" applyNumberFormat="1" applyFont="1" applyBorder="1" applyAlignment="1">
      <alignment horizontal="center"/>
    </xf>
    <xf numFmtId="42" fontId="5" fillId="0" borderId="13" xfId="0" applyNumberFormat="1" applyFont="1" applyBorder="1" applyAlignment="1">
      <alignment horizontal="center"/>
    </xf>
    <xf numFmtId="42" fontId="17" fillId="6" borderId="13" xfId="0" applyNumberFormat="1" applyFont="1" applyFill="1" applyBorder="1" applyAlignment="1">
      <alignment horizontal="center"/>
    </xf>
    <xf numFmtId="0" fontId="5" fillId="0" borderId="17" xfId="0" applyFont="1" applyBorder="1"/>
    <xf numFmtId="0" fontId="15" fillId="6" borderId="17" xfId="0" applyFont="1" applyFill="1" applyBorder="1"/>
    <xf numFmtId="44" fontId="5" fillId="6" borderId="15" xfId="0" applyNumberFormat="1" applyFont="1" applyFill="1" applyBorder="1"/>
    <xf numFmtId="44" fontId="5" fillId="0" borderId="15" xfId="0" applyNumberFormat="1" applyFont="1" applyBorder="1"/>
    <xf numFmtId="0" fontId="5" fillId="0" borderId="20" xfId="0" applyFont="1" applyBorder="1"/>
    <xf numFmtId="44" fontId="5" fillId="0" borderId="21" xfId="0" applyNumberFormat="1" applyFont="1" applyBorder="1"/>
    <xf numFmtId="0" fontId="15" fillId="0" borderId="20" xfId="0" applyFont="1" applyBorder="1"/>
    <xf numFmtId="0" fontId="14" fillId="0" borderId="20" xfId="0" applyFont="1" applyBorder="1"/>
    <xf numFmtId="0" fontId="5" fillId="0" borderId="36" xfId="0" applyFont="1" applyBorder="1"/>
    <xf numFmtId="0" fontId="5" fillId="0" borderId="21" xfId="0" applyFont="1" applyBorder="1"/>
    <xf numFmtId="0" fontId="14" fillId="0" borderId="17" xfId="0" applyFont="1" applyBorder="1"/>
    <xf numFmtId="0" fontId="15" fillId="8" borderId="11" xfId="0" applyFont="1" applyFill="1" applyBorder="1"/>
    <xf numFmtId="0" fontId="10" fillId="0" borderId="25" xfId="0" applyFont="1" applyFill="1" applyBorder="1"/>
    <xf numFmtId="42" fontId="20" fillId="0" borderId="26" xfId="10" applyFont="1" applyBorder="1"/>
    <xf numFmtId="42" fontId="20" fillId="0" borderId="27" xfId="10" applyFont="1" applyBorder="1"/>
    <xf numFmtId="42" fontId="0" fillId="0" borderId="15" xfId="0" applyNumberFormat="1" applyBorder="1"/>
    <xf numFmtId="42" fontId="0" fillId="0" borderId="0" xfId="0" applyNumberFormat="1"/>
    <xf numFmtId="0" fontId="23" fillId="0" borderId="0" xfId="0" applyFont="1"/>
    <xf numFmtId="42" fontId="23" fillId="0" borderId="0" xfId="10" applyFont="1"/>
    <xf numFmtId="42" fontId="24" fillId="0" borderId="2" xfId="10" applyFont="1" applyBorder="1"/>
    <xf numFmtId="42" fontId="24" fillId="0" borderId="1" xfId="10" applyFont="1" applyBorder="1"/>
    <xf numFmtId="0" fontId="24" fillId="0" borderId="0" xfId="0" applyFont="1" applyAlignment="1"/>
    <xf numFmtId="0" fontId="24" fillId="0" borderId="0" xfId="0" applyFont="1"/>
    <xf numFmtId="42" fontId="24" fillId="0" borderId="0" xfId="10" applyFont="1"/>
    <xf numFmtId="0" fontId="24" fillId="0" borderId="0" xfId="0" applyFont="1" applyBorder="1" applyAlignment="1"/>
    <xf numFmtId="0" fontId="24" fillId="0" borderId="0" xfId="0" applyFont="1" applyBorder="1" applyAlignment="1">
      <alignment horizontal="center"/>
    </xf>
    <xf numFmtId="42" fontId="24" fillId="0" borderId="0" xfId="10" applyFont="1" applyBorder="1" applyAlignment="1">
      <alignment horizontal="center"/>
    </xf>
    <xf numFmtId="42" fontId="24" fillId="0" borderId="0" xfId="10" applyFont="1" applyBorder="1"/>
    <xf numFmtId="0" fontId="23" fillId="0" borderId="0" xfId="0" applyFont="1" applyBorder="1"/>
    <xf numFmtId="0" fontId="26" fillId="0" borderId="0" xfId="0" applyFont="1" applyBorder="1" applyAlignment="1"/>
    <xf numFmtId="0" fontId="27" fillId="0" borderId="0" xfId="0" applyFont="1" applyBorder="1" applyAlignment="1"/>
    <xf numFmtId="0" fontId="23" fillId="0" borderId="0" xfId="0" applyFont="1" applyBorder="1" applyAlignment="1">
      <alignment horizontal="left"/>
    </xf>
    <xf numFmtId="0" fontId="30" fillId="2" borderId="14" xfId="0" applyFont="1" applyFill="1" applyBorder="1" applyAlignment="1">
      <alignment horizontal="left"/>
    </xf>
    <xf numFmtId="42" fontId="23" fillId="0" borderId="1" xfId="0" applyNumberFormat="1" applyFont="1" applyBorder="1" applyAlignment="1">
      <alignment horizontal="center"/>
    </xf>
    <xf numFmtId="42" fontId="23" fillId="0" borderId="16" xfId="0" applyNumberFormat="1" applyFont="1" applyBorder="1" applyAlignment="1">
      <alignment horizontal="center"/>
    </xf>
    <xf numFmtId="0" fontId="31" fillId="7" borderId="30" xfId="0" applyFont="1" applyFill="1" applyBorder="1" applyAlignment="1">
      <alignment horizontal="left"/>
    </xf>
    <xf numFmtId="42" fontId="29" fillId="0" borderId="4" xfId="0" applyNumberFormat="1" applyFont="1" applyBorder="1" applyAlignment="1">
      <alignment horizontal="center"/>
    </xf>
    <xf numFmtId="42" fontId="29" fillId="0" borderId="21" xfId="0" applyNumberFormat="1" applyFont="1" applyBorder="1" applyAlignment="1">
      <alignment horizontal="center"/>
    </xf>
    <xf numFmtId="0" fontId="23" fillId="0" borderId="14" xfId="0" applyFont="1" applyBorder="1" applyAlignment="1">
      <alignment horizontal="left"/>
    </xf>
    <xf numFmtId="0" fontId="23" fillId="0" borderId="5" xfId="0" applyFont="1" applyBorder="1" applyAlignment="1">
      <alignment horizontal="right"/>
    </xf>
    <xf numFmtId="0" fontId="23" fillId="0" borderId="16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29" fillId="0" borderId="30" xfId="0" applyFont="1" applyBorder="1" applyAlignment="1">
      <alignment horizontal="left"/>
    </xf>
    <xf numFmtId="0" fontId="29" fillId="0" borderId="3" xfId="0" applyFont="1" applyBorder="1" applyAlignment="1">
      <alignment horizontal="right"/>
    </xf>
    <xf numFmtId="0" fontId="29" fillId="0" borderId="21" xfId="0" applyFont="1" applyBorder="1" applyAlignment="1">
      <alignment horizontal="right"/>
    </xf>
    <xf numFmtId="0" fontId="23" fillId="0" borderId="1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21" xfId="0" applyFont="1" applyBorder="1" applyAlignment="1">
      <alignment horizontal="center"/>
    </xf>
    <xf numFmtId="164" fontId="23" fillId="0" borderId="0" xfId="9" applyNumberFormat="1" applyFont="1" applyBorder="1" applyAlignment="1">
      <alignment horizontal="center"/>
    </xf>
    <xf numFmtId="44" fontId="23" fillId="0" borderId="0" xfId="9" applyFont="1" applyBorder="1" applyAlignment="1">
      <alignment horizontal="center"/>
    </xf>
    <xf numFmtId="0" fontId="23" fillId="0" borderId="17" xfId="0" applyFont="1" applyBorder="1"/>
    <xf numFmtId="42" fontId="23" fillId="0" borderId="1" xfId="10" applyFont="1" applyBorder="1" applyAlignment="1">
      <alignment horizontal="center"/>
    </xf>
    <xf numFmtId="42" fontId="23" fillId="0" borderId="16" xfId="10" applyFont="1" applyBorder="1" applyAlignment="1">
      <alignment horizontal="center"/>
    </xf>
    <xf numFmtId="164" fontId="23" fillId="0" borderId="0" xfId="0" applyNumberFormat="1" applyFont="1" applyBorder="1" applyAlignment="1">
      <alignment horizontal="center"/>
    </xf>
    <xf numFmtId="0" fontId="23" fillId="0" borderId="20" xfId="0" applyFont="1" applyBorder="1"/>
    <xf numFmtId="44" fontId="23" fillId="0" borderId="21" xfId="9" applyFont="1" applyBorder="1"/>
    <xf numFmtId="44" fontId="23" fillId="0" borderId="15" xfId="9" applyFont="1" applyBorder="1"/>
    <xf numFmtId="0" fontId="32" fillId="0" borderId="18" xfId="0" applyFont="1" applyBorder="1" applyAlignment="1">
      <alignment horizontal="left"/>
    </xf>
    <xf numFmtId="42" fontId="23" fillId="0" borderId="23" xfId="10" applyFont="1" applyBorder="1" applyAlignment="1">
      <alignment horizontal="center"/>
    </xf>
    <xf numFmtId="42" fontId="23" fillId="0" borderId="19" xfId="10" applyFont="1" applyBorder="1" applyAlignment="1">
      <alignment horizontal="center"/>
    </xf>
    <xf numFmtId="164" fontId="32" fillId="0" borderId="0" xfId="0" applyNumberFormat="1" applyFont="1" applyBorder="1" applyAlignment="1">
      <alignment horizontal="center"/>
    </xf>
    <xf numFmtId="0" fontId="33" fillId="0" borderId="31" xfId="0" applyFont="1" applyBorder="1" applyAlignment="1">
      <alignment horizontal="left"/>
    </xf>
    <xf numFmtId="42" fontId="29" fillId="0" borderId="32" xfId="0" applyNumberFormat="1" applyFont="1" applyBorder="1" applyAlignment="1">
      <alignment horizontal="center"/>
    </xf>
    <xf numFmtId="42" fontId="29" fillId="0" borderId="13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0" fillId="0" borderId="0" xfId="0" applyFont="1" applyBorder="1"/>
    <xf numFmtId="42" fontId="24" fillId="3" borderId="22" xfId="10" applyFont="1" applyFill="1" applyBorder="1" applyAlignment="1">
      <alignment horizontal="center"/>
    </xf>
    <xf numFmtId="42" fontId="36" fillId="6" borderId="13" xfId="0" applyNumberFormat="1" applyFont="1" applyFill="1" applyBorder="1" applyAlignment="1">
      <alignment horizontal="center"/>
    </xf>
    <xf numFmtId="42" fontId="23" fillId="0" borderId="0" xfId="10" applyFont="1" applyBorder="1"/>
    <xf numFmtId="0" fontId="29" fillId="0" borderId="0" xfId="0" applyFont="1"/>
    <xf numFmtId="0" fontId="39" fillId="0" borderId="0" xfId="0" applyFont="1" applyAlignment="1">
      <alignment horizontal="center"/>
    </xf>
    <xf numFmtId="0" fontId="29" fillId="0" borderId="17" xfId="0" applyFont="1" applyBorder="1"/>
    <xf numFmtId="42" fontId="23" fillId="0" borderId="15" xfId="0" applyNumberFormat="1" applyFont="1" applyBorder="1"/>
    <xf numFmtId="0" fontId="29" fillId="0" borderId="0" xfId="0" applyFont="1" applyAlignment="1">
      <alignment horizontal="center"/>
    </xf>
    <xf numFmtId="0" fontId="30" fillId="0" borderId="20" xfId="0" applyFont="1" applyBorder="1"/>
    <xf numFmtId="0" fontId="33" fillId="6" borderId="17" xfId="0" applyFont="1" applyFill="1" applyBorder="1"/>
    <xf numFmtId="44" fontId="29" fillId="6" borderId="15" xfId="0" applyNumberFormat="1" applyFont="1" applyFill="1" applyBorder="1"/>
    <xf numFmtId="44" fontId="23" fillId="0" borderId="0" xfId="0" applyNumberFormat="1" applyFont="1"/>
    <xf numFmtId="0" fontId="29" fillId="0" borderId="20" xfId="0" applyFont="1" applyBorder="1"/>
    <xf numFmtId="44" fontId="29" fillId="0" borderId="21" xfId="0" applyNumberFormat="1" applyFont="1" applyBorder="1"/>
    <xf numFmtId="44" fontId="29" fillId="0" borderId="0" xfId="0" applyNumberFormat="1" applyFont="1"/>
    <xf numFmtId="42" fontId="23" fillId="0" borderId="0" xfId="0" applyNumberFormat="1" applyFont="1"/>
    <xf numFmtId="44" fontId="29" fillId="0" borderId="15" xfId="0" applyNumberFormat="1" applyFont="1" applyBorder="1"/>
    <xf numFmtId="0" fontId="33" fillId="0" borderId="20" xfId="0" applyFont="1" applyBorder="1"/>
    <xf numFmtId="164" fontId="30" fillId="0" borderId="15" xfId="0" applyNumberFormat="1" applyFont="1" applyBorder="1"/>
    <xf numFmtId="0" fontId="31" fillId="0" borderId="20" xfId="0" applyFont="1" applyBorder="1"/>
    <xf numFmtId="44" fontId="30" fillId="0" borderId="15" xfId="9" applyFont="1" applyBorder="1"/>
    <xf numFmtId="0" fontId="29" fillId="0" borderId="36" xfId="0" applyFont="1" applyBorder="1"/>
    <xf numFmtId="164" fontId="32" fillId="5" borderId="13" xfId="0" applyNumberFormat="1" applyFont="1" applyFill="1" applyBorder="1"/>
    <xf numFmtId="0" fontId="29" fillId="0" borderId="21" xfId="0" applyFont="1" applyBorder="1"/>
    <xf numFmtId="0" fontId="31" fillId="0" borderId="17" xfId="0" applyFont="1" applyBorder="1"/>
    <xf numFmtId="0" fontId="33" fillId="8" borderId="11" xfId="0" applyFont="1" applyFill="1" applyBorder="1"/>
    <xf numFmtId="0" fontId="30" fillId="0" borderId="25" xfId="0" applyFont="1" applyFill="1" applyBorder="1"/>
    <xf numFmtId="42" fontId="40" fillId="0" borderId="26" xfId="10" applyFont="1" applyBorder="1"/>
    <xf numFmtId="42" fontId="40" fillId="0" borderId="27" xfId="10" applyFont="1" applyBorder="1"/>
    <xf numFmtId="0" fontId="10" fillId="0" borderId="0" xfId="0" applyFont="1" applyFill="1" applyBorder="1"/>
    <xf numFmtId="42" fontId="20" fillId="0" borderId="0" xfId="10" applyFont="1" applyBorder="1"/>
    <xf numFmtId="165" fontId="23" fillId="0" borderId="0" xfId="79" applyNumberFormat="1" applyFont="1"/>
    <xf numFmtId="0" fontId="33" fillId="0" borderId="17" xfId="0" applyFont="1" applyBorder="1"/>
    <xf numFmtId="166" fontId="29" fillId="0" borderId="15" xfId="10" applyNumberFormat="1" applyFont="1" applyBorder="1"/>
    <xf numFmtId="166" fontId="29" fillId="0" borderId="15" xfId="0" applyNumberFormat="1" applyFont="1" applyBorder="1"/>
    <xf numFmtId="0" fontId="0" fillId="3" borderId="20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5" fillId="6" borderId="24" xfId="0" applyFont="1" applyFill="1" applyBorder="1" applyAlignment="1">
      <alignment horizontal="center"/>
    </xf>
    <xf numFmtId="0" fontId="5" fillId="6" borderId="34" xfId="0" applyFont="1" applyFill="1" applyBorder="1" applyAlignment="1">
      <alignment horizontal="center"/>
    </xf>
    <xf numFmtId="0" fontId="5" fillId="6" borderId="35" xfId="0" applyFont="1" applyFill="1" applyBorder="1" applyAlignment="1">
      <alignment horizont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6" fillId="6" borderId="25" xfId="0" applyFont="1" applyFill="1" applyBorder="1" applyAlignment="1">
      <alignment horizontal="center" vertical="center"/>
    </xf>
    <xf numFmtId="0" fontId="16" fillId="6" borderId="26" xfId="0" applyFont="1" applyFill="1" applyBorder="1" applyAlignment="1">
      <alignment horizontal="center" vertical="center"/>
    </xf>
    <xf numFmtId="0" fontId="16" fillId="6" borderId="33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21" fillId="9" borderId="25" xfId="0" applyFont="1" applyFill="1" applyBorder="1" applyAlignment="1">
      <alignment horizontal="center" vertical="center"/>
    </xf>
    <xf numFmtId="0" fontId="21" fillId="9" borderId="26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8" fillId="10" borderId="0" xfId="0" applyFont="1" applyFill="1" applyAlignment="1">
      <alignment horizontal="center"/>
    </xf>
    <xf numFmtId="0" fontId="25" fillId="10" borderId="0" xfId="0" applyFont="1" applyFill="1" applyAlignment="1">
      <alignment horizontal="center"/>
    </xf>
    <xf numFmtId="0" fontId="37" fillId="9" borderId="25" xfId="0" applyFont="1" applyFill="1" applyBorder="1" applyAlignment="1">
      <alignment horizontal="center" vertical="center"/>
    </xf>
    <xf numFmtId="0" fontId="37" fillId="9" borderId="26" xfId="0" applyFont="1" applyFill="1" applyBorder="1" applyAlignment="1">
      <alignment horizontal="center" vertical="center"/>
    </xf>
    <xf numFmtId="0" fontId="41" fillId="11" borderId="25" xfId="0" applyFont="1" applyFill="1" applyBorder="1" applyAlignment="1">
      <alignment horizontal="center" vertical="center"/>
    </xf>
    <xf numFmtId="0" fontId="41" fillId="11" borderId="26" xfId="0" applyFont="1" applyFill="1" applyBorder="1" applyAlignment="1">
      <alignment horizontal="center" vertical="center"/>
    </xf>
    <xf numFmtId="0" fontId="38" fillId="0" borderId="25" xfId="0" applyFont="1" applyBorder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0" borderId="27" xfId="0" applyFont="1" applyBorder="1" applyAlignment="1">
      <alignment horizontal="center"/>
    </xf>
    <xf numFmtId="0" fontId="34" fillId="3" borderId="25" xfId="0" applyFont="1" applyFill="1" applyBorder="1" applyAlignment="1">
      <alignment horizontal="center" vertical="center"/>
    </xf>
    <xf numFmtId="0" fontId="34" fillId="3" borderId="26" xfId="0" applyFont="1" applyFill="1" applyBorder="1" applyAlignment="1">
      <alignment horizontal="center" vertical="center"/>
    </xf>
    <xf numFmtId="0" fontId="34" fillId="3" borderId="27" xfId="0" applyFont="1" applyFill="1" applyBorder="1" applyAlignment="1">
      <alignment horizontal="center" vertical="center"/>
    </xf>
    <xf numFmtId="0" fontId="35" fillId="6" borderId="25" xfId="0" applyFont="1" applyFill="1" applyBorder="1" applyAlignment="1">
      <alignment horizontal="center" vertical="center"/>
    </xf>
    <xf numFmtId="0" fontId="35" fillId="6" borderId="26" xfId="0" applyFont="1" applyFill="1" applyBorder="1" applyAlignment="1">
      <alignment horizontal="center" vertical="center"/>
    </xf>
    <xf numFmtId="0" fontId="35" fillId="6" borderId="33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0" fontId="23" fillId="3" borderId="21" xfId="0" applyFont="1" applyFill="1" applyBorder="1" applyAlignment="1">
      <alignment horizontal="center"/>
    </xf>
    <xf numFmtId="0" fontId="29" fillId="6" borderId="24" xfId="0" applyFont="1" applyFill="1" applyBorder="1" applyAlignment="1">
      <alignment horizontal="center"/>
    </xf>
    <xf numFmtId="0" fontId="29" fillId="6" borderId="34" xfId="0" applyFont="1" applyFill="1" applyBorder="1" applyAlignment="1">
      <alignment horizontal="center"/>
    </xf>
    <xf numFmtId="0" fontId="29" fillId="6" borderId="35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2" fillId="3" borderId="0" xfId="0" applyFont="1" applyFill="1" applyAlignment="1">
      <alignment horizontal="center" vertical="center"/>
    </xf>
    <xf numFmtId="0" fontId="41" fillId="11" borderId="11" xfId="0" applyFont="1" applyFill="1" applyBorder="1" applyAlignment="1">
      <alignment horizontal="center" vertical="center"/>
    </xf>
    <xf numFmtId="0" fontId="41" fillId="11" borderId="12" xfId="0" applyFont="1" applyFill="1" applyBorder="1" applyAlignment="1">
      <alignment horizontal="center" vertical="center"/>
    </xf>
    <xf numFmtId="0" fontId="37" fillId="9" borderId="11" xfId="0" applyFont="1" applyFill="1" applyBorder="1" applyAlignment="1">
      <alignment horizontal="center" vertical="center"/>
    </xf>
    <xf numFmtId="0" fontId="37" fillId="9" borderId="12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34" fillId="0" borderId="5" xfId="0" applyFont="1" applyBorder="1" applyAlignment="1">
      <alignment horizontal="left" vertical="center"/>
    </xf>
    <xf numFmtId="0" fontId="34" fillId="0" borderId="6" xfId="0" applyFont="1" applyBorder="1" applyAlignment="1">
      <alignment horizontal="left" vertical="center"/>
    </xf>
    <xf numFmtId="0" fontId="34" fillId="0" borderId="7" xfId="0" applyFont="1" applyBorder="1" applyAlignment="1">
      <alignment horizontal="left" vertical="center"/>
    </xf>
    <xf numFmtId="0" fontId="34" fillId="0" borderId="5" xfId="0" applyFont="1" applyBorder="1" applyAlignment="1">
      <alignment horizontal="left" vertical="center"/>
    </xf>
    <xf numFmtId="0" fontId="34" fillId="0" borderId="6" xfId="0" applyFont="1" applyBorder="1" applyAlignment="1">
      <alignment horizontal="left" vertical="center"/>
    </xf>
    <xf numFmtId="0" fontId="36" fillId="0" borderId="5" xfId="0" applyFont="1" applyBorder="1" applyAlignment="1">
      <alignment horizontal="left" vertical="center"/>
    </xf>
    <xf numFmtId="0" fontId="36" fillId="0" borderId="6" xfId="0" applyFont="1" applyBorder="1" applyAlignment="1">
      <alignment horizontal="left" vertical="center"/>
    </xf>
    <xf numFmtId="0" fontId="36" fillId="0" borderId="7" xfId="0" applyFont="1" applyBorder="1" applyAlignment="1">
      <alignment horizontal="left" vertical="center"/>
    </xf>
    <xf numFmtId="0" fontId="35" fillId="0" borderId="5" xfId="0" applyFont="1" applyBorder="1" applyAlignment="1">
      <alignment horizontal="left" vertical="center"/>
    </xf>
    <xf numFmtId="0" fontId="35" fillId="0" borderId="6" xfId="0" applyFont="1" applyBorder="1" applyAlignment="1">
      <alignment horizontal="left" vertical="center"/>
    </xf>
    <xf numFmtId="0" fontId="35" fillId="0" borderId="7" xfId="0" applyFont="1" applyBorder="1" applyAlignment="1">
      <alignment horizontal="left" vertical="center"/>
    </xf>
    <xf numFmtId="0" fontId="35" fillId="0" borderId="37" xfId="0" applyFont="1" applyBorder="1" applyAlignment="1">
      <alignment horizontal="left" vertical="center"/>
    </xf>
    <xf numFmtId="42" fontId="24" fillId="0" borderId="38" xfId="10" applyFont="1" applyBorder="1"/>
    <xf numFmtId="0" fontId="5" fillId="0" borderId="16" xfId="0" applyFont="1" applyBorder="1" applyAlignment="1">
      <alignment horizontal="right"/>
    </xf>
    <xf numFmtId="0" fontId="42" fillId="0" borderId="17" xfId="0" applyFont="1" applyBorder="1"/>
  </cellXfs>
  <cellStyles count="430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4" builtinId="8" hidden="1"/>
    <cellStyle name="Hipervínculo" xfId="236" builtinId="8" hidden="1"/>
    <cellStyle name="Hipervínculo" xfId="238" builtinId="8" hidden="1"/>
    <cellStyle name="Hipervínculo" xfId="240" builtinId="8" hidden="1"/>
    <cellStyle name="Hipervínculo" xfId="242" builtinId="8" hidden="1"/>
    <cellStyle name="Hipervínculo" xfId="244" builtinId="8" hidden="1"/>
    <cellStyle name="Hipervínculo" xfId="246" builtinId="8" hidden="1"/>
    <cellStyle name="Hipervínculo" xfId="248" builtinId="8" hidden="1"/>
    <cellStyle name="Hipervínculo" xfId="250" builtinId="8" hidden="1"/>
    <cellStyle name="Hipervínculo" xfId="252" builtinId="8" hidden="1"/>
    <cellStyle name="Hipervínculo" xfId="254" builtinId="8" hidden="1"/>
    <cellStyle name="Hipervínculo" xfId="256" builtinId="8" hidden="1"/>
    <cellStyle name="Hipervínculo" xfId="258" builtinId="8" hidden="1"/>
    <cellStyle name="Hipervínculo" xfId="260" builtinId="8" hidden="1"/>
    <cellStyle name="Hipervínculo" xfId="262" builtinId="8" hidden="1"/>
    <cellStyle name="Hipervínculo" xfId="264" builtinId="8" hidden="1"/>
    <cellStyle name="Hipervínculo" xfId="266" builtinId="8" hidden="1"/>
    <cellStyle name="Hipervínculo" xfId="268" builtinId="8" hidden="1"/>
    <cellStyle name="Hipervínculo" xfId="270" builtinId="8" hidden="1"/>
    <cellStyle name="Hipervínculo" xfId="272" builtinId="8" hidden="1"/>
    <cellStyle name="Hipervínculo" xfId="274" builtinId="8" hidden="1"/>
    <cellStyle name="Hipervínculo" xfId="276" builtinId="8" hidden="1"/>
    <cellStyle name="Hipervínculo" xfId="278" builtinId="8" hidden="1"/>
    <cellStyle name="Hipervínculo" xfId="280" builtinId="8" hidden="1"/>
    <cellStyle name="Hipervínculo" xfId="282" builtinId="8" hidden="1"/>
    <cellStyle name="Hipervínculo" xfId="284" builtinId="8" hidden="1"/>
    <cellStyle name="Hipervínculo" xfId="286" builtinId="8" hidden="1"/>
    <cellStyle name="Hipervínculo" xfId="288" builtinId="8" hidden="1"/>
    <cellStyle name="Hipervínculo" xfId="290" builtinId="8" hidden="1"/>
    <cellStyle name="Hipervínculo" xfId="292" builtinId="8" hidden="1"/>
    <cellStyle name="Hipervínculo" xfId="294" builtinId="8" hidden="1"/>
    <cellStyle name="Hipervínculo" xfId="296" builtinId="8" hidden="1"/>
    <cellStyle name="Hipervínculo" xfId="298" builtinId="8" hidden="1"/>
    <cellStyle name="Hipervínculo" xfId="300" builtinId="8" hidden="1"/>
    <cellStyle name="Hipervínculo" xfId="302" builtinId="8" hidden="1"/>
    <cellStyle name="Hipervínculo" xfId="304" builtinId="8" hidden="1"/>
    <cellStyle name="Hipervínculo" xfId="306" builtinId="8" hidden="1"/>
    <cellStyle name="Hipervínculo" xfId="308" builtinId="8" hidden="1"/>
    <cellStyle name="Hipervínculo" xfId="310" builtinId="8" hidden="1"/>
    <cellStyle name="Hipervínculo" xfId="312" builtinId="8" hidden="1"/>
    <cellStyle name="Hipervínculo" xfId="314" builtinId="8" hidden="1"/>
    <cellStyle name="Hipervínculo" xfId="316" builtinId="8" hidden="1"/>
    <cellStyle name="Hipervínculo" xfId="318" builtinId="8" hidden="1"/>
    <cellStyle name="Hipervínculo" xfId="320" builtinId="8" hidden="1"/>
    <cellStyle name="Hipervínculo" xfId="322" builtinId="8" hidden="1"/>
    <cellStyle name="Hipervínculo" xfId="324" builtinId="8" hidden="1"/>
    <cellStyle name="Hipervínculo" xfId="326" builtinId="8" hidden="1"/>
    <cellStyle name="Hipervínculo" xfId="328" builtinId="8" hidden="1"/>
    <cellStyle name="Hipervínculo" xfId="330" builtinId="8" hidden="1"/>
    <cellStyle name="Hipervínculo" xfId="332" builtinId="8" hidden="1"/>
    <cellStyle name="Hipervínculo" xfId="334" builtinId="8" hidden="1"/>
    <cellStyle name="Hipervínculo" xfId="336" builtinId="8" hidden="1"/>
    <cellStyle name="Hipervínculo" xfId="338" builtinId="8" hidden="1"/>
    <cellStyle name="Hipervínculo" xfId="340" builtinId="8" hidden="1"/>
    <cellStyle name="Hipervínculo" xfId="342" builtinId="8" hidden="1"/>
    <cellStyle name="Hipervínculo" xfId="344" builtinId="8" hidden="1"/>
    <cellStyle name="Hipervínculo" xfId="346" builtinId="8" hidden="1"/>
    <cellStyle name="Hipervínculo" xfId="348" builtinId="8" hidden="1"/>
    <cellStyle name="Hipervínculo" xfId="350" builtinId="8" hidden="1"/>
    <cellStyle name="Hipervínculo" xfId="352" builtinId="8" hidden="1"/>
    <cellStyle name="Hipervínculo" xfId="354" builtinId="8" hidden="1"/>
    <cellStyle name="Hipervínculo" xfId="356" builtinId="8" hidden="1"/>
    <cellStyle name="Hipervínculo" xfId="358" builtinId="8" hidden="1"/>
    <cellStyle name="Hipervínculo" xfId="360" builtinId="8" hidden="1"/>
    <cellStyle name="Hipervínculo" xfId="362" builtinId="8" hidden="1"/>
    <cellStyle name="Hipervínculo" xfId="364" builtinId="8" hidden="1"/>
    <cellStyle name="Hipervínculo" xfId="366" builtinId="8" hidden="1"/>
    <cellStyle name="Hipervínculo" xfId="368" builtinId="8" hidden="1"/>
    <cellStyle name="Hipervínculo" xfId="370" builtinId="8" hidden="1"/>
    <cellStyle name="Hipervínculo" xfId="372" builtinId="8" hidden="1"/>
    <cellStyle name="Hipervínculo" xfId="374" builtinId="8" hidden="1"/>
    <cellStyle name="Hipervínculo" xfId="376" builtinId="8" hidden="1"/>
    <cellStyle name="Hipervínculo" xfId="378" builtinId="8" hidden="1"/>
    <cellStyle name="Hipervínculo" xfId="380" builtinId="8" hidden="1"/>
    <cellStyle name="Hipervínculo" xfId="382" builtinId="8" hidden="1"/>
    <cellStyle name="Hipervínculo" xfId="384" builtinId="8" hidden="1"/>
    <cellStyle name="Hipervínculo" xfId="386" builtinId="8" hidden="1"/>
    <cellStyle name="Hipervínculo" xfId="388" builtinId="8" hidden="1"/>
    <cellStyle name="Hipervínculo" xfId="390" builtinId="8" hidden="1"/>
    <cellStyle name="Hipervínculo" xfId="392" builtinId="8" hidden="1"/>
    <cellStyle name="Hipervínculo" xfId="394" builtinId="8" hidden="1"/>
    <cellStyle name="Hipervínculo" xfId="396" builtinId="8" hidden="1"/>
    <cellStyle name="Hipervínculo" xfId="398" builtinId="8" hidden="1"/>
    <cellStyle name="Hipervínculo" xfId="400" builtinId="8" hidden="1"/>
    <cellStyle name="Hipervínculo" xfId="402" builtinId="8" hidden="1"/>
    <cellStyle name="Hipervínculo" xfId="404" builtinId="8" hidden="1"/>
    <cellStyle name="Hipervínculo" xfId="406" builtinId="8" hidden="1"/>
    <cellStyle name="Hipervínculo" xfId="408" builtinId="8" hidden="1"/>
    <cellStyle name="Hipervínculo" xfId="410" builtinId="8" hidden="1"/>
    <cellStyle name="Hipervínculo" xfId="412" builtinId="8" hidden="1"/>
    <cellStyle name="Hipervínculo" xfId="414" builtinId="8" hidden="1"/>
    <cellStyle name="Hipervínculo" xfId="416" builtinId="8" hidden="1"/>
    <cellStyle name="Hipervínculo" xfId="418" builtinId="8" hidden="1"/>
    <cellStyle name="Hipervínculo" xfId="420" builtinId="8" hidden="1"/>
    <cellStyle name="Hipervínculo" xfId="422" builtinId="8" hidden="1"/>
    <cellStyle name="Hipervínculo" xfId="424" builtinId="8" hidden="1"/>
    <cellStyle name="Hipervínculo" xfId="426" builtinId="8" hidden="1"/>
    <cellStyle name="Hipervínculo" xfId="428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5" builtinId="9" hidden="1"/>
    <cellStyle name="Hipervínculo visitado" xfId="237" builtinId="9" hidden="1"/>
    <cellStyle name="Hipervínculo visitado" xfId="239" builtinId="9" hidden="1"/>
    <cellStyle name="Hipervínculo visitado" xfId="241" builtinId="9" hidden="1"/>
    <cellStyle name="Hipervínculo visitado" xfId="243" builtinId="9" hidden="1"/>
    <cellStyle name="Hipervínculo visitado" xfId="245" builtinId="9" hidden="1"/>
    <cellStyle name="Hipervínculo visitado" xfId="247" builtinId="9" hidden="1"/>
    <cellStyle name="Hipervínculo visitado" xfId="249" builtinId="9" hidden="1"/>
    <cellStyle name="Hipervínculo visitado" xfId="251" builtinId="9" hidden="1"/>
    <cellStyle name="Hipervínculo visitado" xfId="253" builtinId="9" hidden="1"/>
    <cellStyle name="Hipervínculo visitado" xfId="255" builtinId="9" hidden="1"/>
    <cellStyle name="Hipervínculo visitado" xfId="257" builtinId="9" hidden="1"/>
    <cellStyle name="Hipervínculo visitado" xfId="259" builtinId="9" hidden="1"/>
    <cellStyle name="Hipervínculo visitado" xfId="261" builtinId="9" hidden="1"/>
    <cellStyle name="Hipervínculo visitado" xfId="263" builtinId="9" hidden="1"/>
    <cellStyle name="Hipervínculo visitado" xfId="265" builtinId="9" hidden="1"/>
    <cellStyle name="Hipervínculo visitado" xfId="267" builtinId="9" hidden="1"/>
    <cellStyle name="Hipervínculo visitado" xfId="269" builtinId="9" hidden="1"/>
    <cellStyle name="Hipervínculo visitado" xfId="271" builtinId="9" hidden="1"/>
    <cellStyle name="Hipervínculo visitado" xfId="273" builtinId="9" hidden="1"/>
    <cellStyle name="Hipervínculo visitado" xfId="275" builtinId="9" hidden="1"/>
    <cellStyle name="Hipervínculo visitado" xfId="277" builtinId="9" hidden="1"/>
    <cellStyle name="Hipervínculo visitado" xfId="279" builtinId="9" hidden="1"/>
    <cellStyle name="Hipervínculo visitado" xfId="281" builtinId="9" hidden="1"/>
    <cellStyle name="Hipervínculo visitado" xfId="283" builtinId="9" hidden="1"/>
    <cellStyle name="Hipervínculo visitado" xfId="285" builtinId="9" hidden="1"/>
    <cellStyle name="Hipervínculo visitado" xfId="287" builtinId="9" hidden="1"/>
    <cellStyle name="Hipervínculo visitado" xfId="289" builtinId="9" hidden="1"/>
    <cellStyle name="Hipervínculo visitado" xfId="291" builtinId="9" hidden="1"/>
    <cellStyle name="Hipervínculo visitado" xfId="293" builtinId="9" hidden="1"/>
    <cellStyle name="Hipervínculo visitado" xfId="295" builtinId="9" hidden="1"/>
    <cellStyle name="Hipervínculo visitado" xfId="297" builtinId="9" hidden="1"/>
    <cellStyle name="Hipervínculo visitado" xfId="299" builtinId="9" hidden="1"/>
    <cellStyle name="Hipervínculo visitado" xfId="301" builtinId="9" hidden="1"/>
    <cellStyle name="Hipervínculo visitado" xfId="303" builtinId="9" hidden="1"/>
    <cellStyle name="Hipervínculo visitado" xfId="305" builtinId="9" hidden="1"/>
    <cellStyle name="Hipervínculo visitado" xfId="307" builtinId="9" hidden="1"/>
    <cellStyle name="Hipervínculo visitado" xfId="309" builtinId="9" hidden="1"/>
    <cellStyle name="Hipervínculo visitado" xfId="311" builtinId="9" hidden="1"/>
    <cellStyle name="Hipervínculo visitado" xfId="313" builtinId="9" hidden="1"/>
    <cellStyle name="Hipervínculo visitado" xfId="315" builtinId="9" hidden="1"/>
    <cellStyle name="Hipervínculo visitado" xfId="317" builtinId="9" hidden="1"/>
    <cellStyle name="Hipervínculo visitado" xfId="319" builtinId="9" hidden="1"/>
    <cellStyle name="Hipervínculo visitado" xfId="321" builtinId="9" hidden="1"/>
    <cellStyle name="Hipervínculo visitado" xfId="323" builtinId="9" hidden="1"/>
    <cellStyle name="Hipervínculo visitado" xfId="325" builtinId="9" hidden="1"/>
    <cellStyle name="Hipervínculo visitado" xfId="327" builtinId="9" hidden="1"/>
    <cellStyle name="Hipervínculo visitado" xfId="329" builtinId="9" hidden="1"/>
    <cellStyle name="Hipervínculo visitado" xfId="331" builtinId="9" hidden="1"/>
    <cellStyle name="Hipervínculo visitado" xfId="333" builtinId="9" hidden="1"/>
    <cellStyle name="Hipervínculo visitado" xfId="335" builtinId="9" hidden="1"/>
    <cellStyle name="Hipervínculo visitado" xfId="337" builtinId="9" hidden="1"/>
    <cellStyle name="Hipervínculo visitado" xfId="339" builtinId="9" hidden="1"/>
    <cellStyle name="Hipervínculo visitado" xfId="341" builtinId="9" hidden="1"/>
    <cellStyle name="Hipervínculo visitado" xfId="343" builtinId="9" hidden="1"/>
    <cellStyle name="Hipervínculo visitado" xfId="345" builtinId="9" hidden="1"/>
    <cellStyle name="Hipervínculo visitado" xfId="347" builtinId="9" hidden="1"/>
    <cellStyle name="Hipervínculo visitado" xfId="349" builtinId="9" hidden="1"/>
    <cellStyle name="Hipervínculo visitado" xfId="351" builtinId="9" hidden="1"/>
    <cellStyle name="Hipervínculo visitado" xfId="353" builtinId="9" hidden="1"/>
    <cellStyle name="Hipervínculo visitado" xfId="355" builtinId="9" hidden="1"/>
    <cellStyle name="Hipervínculo visitado" xfId="357" builtinId="9" hidden="1"/>
    <cellStyle name="Hipervínculo visitado" xfId="359" builtinId="9" hidden="1"/>
    <cellStyle name="Hipervínculo visitado" xfId="361" builtinId="9" hidden="1"/>
    <cellStyle name="Hipervínculo visitado" xfId="363" builtinId="9" hidden="1"/>
    <cellStyle name="Hipervínculo visitado" xfId="365" builtinId="9" hidden="1"/>
    <cellStyle name="Hipervínculo visitado" xfId="367" builtinId="9" hidden="1"/>
    <cellStyle name="Hipervínculo visitado" xfId="369" builtinId="9" hidden="1"/>
    <cellStyle name="Hipervínculo visitado" xfId="371" builtinId="9" hidden="1"/>
    <cellStyle name="Hipervínculo visitado" xfId="373" builtinId="9" hidden="1"/>
    <cellStyle name="Hipervínculo visitado" xfId="375" builtinId="9" hidden="1"/>
    <cellStyle name="Hipervínculo visitado" xfId="377" builtinId="9" hidden="1"/>
    <cellStyle name="Hipervínculo visitado" xfId="379" builtinId="9" hidden="1"/>
    <cellStyle name="Hipervínculo visitado" xfId="381" builtinId="9" hidden="1"/>
    <cellStyle name="Hipervínculo visitado" xfId="383" builtinId="9" hidden="1"/>
    <cellStyle name="Hipervínculo visitado" xfId="385" builtinId="9" hidden="1"/>
    <cellStyle name="Hipervínculo visitado" xfId="387" builtinId="9" hidden="1"/>
    <cellStyle name="Hipervínculo visitado" xfId="389" builtinId="9" hidden="1"/>
    <cellStyle name="Hipervínculo visitado" xfId="391" builtinId="9" hidden="1"/>
    <cellStyle name="Hipervínculo visitado" xfId="393" builtinId="9" hidden="1"/>
    <cellStyle name="Hipervínculo visitado" xfId="395" builtinId="9" hidden="1"/>
    <cellStyle name="Hipervínculo visitado" xfId="397" builtinId="9" hidden="1"/>
    <cellStyle name="Hipervínculo visitado" xfId="399" builtinId="9" hidden="1"/>
    <cellStyle name="Hipervínculo visitado" xfId="401" builtinId="9" hidden="1"/>
    <cellStyle name="Hipervínculo visitado" xfId="403" builtinId="9" hidden="1"/>
    <cellStyle name="Hipervínculo visitado" xfId="405" builtinId="9" hidden="1"/>
    <cellStyle name="Hipervínculo visitado" xfId="407" builtinId="9" hidden="1"/>
    <cellStyle name="Hipervínculo visitado" xfId="409" builtinId="9" hidden="1"/>
    <cellStyle name="Hipervínculo visitado" xfId="411" builtinId="9" hidden="1"/>
    <cellStyle name="Hipervínculo visitado" xfId="413" builtinId="9" hidden="1"/>
    <cellStyle name="Hipervínculo visitado" xfId="415" builtinId="9" hidden="1"/>
    <cellStyle name="Hipervínculo visitado" xfId="417" builtinId="9" hidden="1"/>
    <cellStyle name="Hipervínculo visitado" xfId="419" builtinId="9" hidden="1"/>
    <cellStyle name="Hipervínculo visitado" xfId="421" builtinId="9" hidden="1"/>
    <cellStyle name="Hipervínculo visitado" xfId="423" builtinId="9" hidden="1"/>
    <cellStyle name="Hipervínculo visitado" xfId="425" builtinId="9" hidden="1"/>
    <cellStyle name="Hipervínculo visitado" xfId="427" builtinId="9" hidden="1"/>
    <cellStyle name="Hipervínculo visitado" xfId="429" builtinId="9" hidden="1"/>
    <cellStyle name="Millares [0]" xfId="79" builtinId="6"/>
    <cellStyle name="Moneda" xfId="9" builtinId="4"/>
    <cellStyle name="Moneda [0]" xfId="10" builtinId="7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16"/>
  <sheetViews>
    <sheetView showGridLines="0" showRowColHeaders="0" tabSelected="1" zoomScale="75" zoomScaleNormal="75" zoomScalePageLayoutView="75" workbookViewId="0">
      <selection activeCell="C188" sqref="C188:D188"/>
    </sheetView>
  </sheetViews>
  <sheetFormatPr baseColWidth="10" defaultRowHeight="15" x14ac:dyDescent="0"/>
  <cols>
    <col min="1" max="1" width="10.83203125" style="62"/>
    <col min="2" max="2" width="9.6640625" style="62" customWidth="1"/>
    <col min="3" max="3" width="38.5" style="62" customWidth="1"/>
    <col min="4" max="4" width="15.33203125" style="62" bestFit="1" customWidth="1"/>
    <col min="5" max="5" width="34" style="62" bestFit="1" customWidth="1"/>
    <col min="6" max="6" width="15.33203125" style="62" bestFit="1" customWidth="1"/>
    <col min="7" max="7" width="34" style="62" bestFit="1" customWidth="1"/>
    <col min="8" max="8" width="16.6640625" style="62" bestFit="1" customWidth="1"/>
    <col min="9" max="9" width="20.83203125" style="62" customWidth="1"/>
    <col min="10" max="10" width="25.6640625" style="62" bestFit="1" customWidth="1"/>
    <col min="11" max="11" width="34" style="62" bestFit="1" customWidth="1"/>
    <col min="12" max="12" width="25.6640625" style="62" bestFit="1" customWidth="1"/>
    <col min="13" max="13" width="34" style="62" bestFit="1" customWidth="1"/>
    <col min="14" max="14" width="25.6640625" style="62" bestFit="1" customWidth="1"/>
    <col min="15" max="15" width="34" style="62" bestFit="1" customWidth="1"/>
    <col min="16" max="16" width="15.33203125" style="62" bestFit="1" customWidth="1"/>
    <col min="17" max="17" width="28.1640625" style="62" bestFit="1" customWidth="1"/>
    <col min="18" max="18" width="14.1640625" style="62" bestFit="1" customWidth="1"/>
    <col min="19" max="19" width="25" style="62" bestFit="1" customWidth="1"/>
    <col min="20" max="20" width="15.5" style="62" bestFit="1" customWidth="1"/>
    <col min="21" max="21" width="28.1640625" style="62" bestFit="1" customWidth="1"/>
    <col min="22" max="22" width="25" style="62" bestFit="1" customWidth="1"/>
    <col min="23" max="23" width="19.5" style="62" customWidth="1"/>
    <col min="24" max="24" width="15.33203125" style="62" bestFit="1" customWidth="1"/>
    <col min="25" max="25" width="25" style="62" bestFit="1" customWidth="1"/>
    <col min="26" max="26" width="16.33203125" style="62" bestFit="1" customWidth="1"/>
    <col min="27" max="27" width="14.33203125" style="62" bestFit="1" customWidth="1"/>
    <col min="28" max="28" width="23.6640625" style="62" bestFit="1" customWidth="1"/>
    <col min="29" max="29" width="15.1640625" style="62" bestFit="1" customWidth="1"/>
    <col min="30" max="30" width="10.83203125" style="62"/>
    <col min="31" max="31" width="20.5" style="62" bestFit="1" customWidth="1"/>
    <col min="32" max="32" width="16.1640625" style="62" bestFit="1" customWidth="1"/>
    <col min="33" max="33" width="10.83203125" style="62"/>
    <col min="34" max="34" width="20.5" style="62" bestFit="1" customWidth="1"/>
    <col min="35" max="35" width="16.1640625" style="62" bestFit="1" customWidth="1"/>
    <col min="36" max="16384" width="10.83203125" style="62"/>
  </cols>
  <sheetData>
    <row r="2" spans="2:6">
      <c r="B2" s="215" t="s">
        <v>65</v>
      </c>
      <c r="C2" s="215"/>
      <c r="D2" s="215"/>
      <c r="E2" s="215"/>
      <c r="F2" s="215"/>
    </row>
    <row r="3" spans="2:6">
      <c r="B3" s="215"/>
      <c r="C3" s="215"/>
      <c r="D3" s="215"/>
      <c r="E3" s="215"/>
      <c r="F3" s="215"/>
    </row>
    <row r="4" spans="2:6">
      <c r="D4" s="63"/>
      <c r="F4" s="63"/>
    </row>
    <row r="5" spans="2:6" ht="18">
      <c r="B5" s="206" t="s">
        <v>1</v>
      </c>
      <c r="C5" s="207"/>
      <c r="D5" s="207"/>
      <c r="E5" s="207"/>
      <c r="F5" s="208"/>
    </row>
    <row r="6" spans="2:6" ht="18">
      <c r="B6" s="209" t="s">
        <v>3</v>
      </c>
      <c r="C6" s="210"/>
      <c r="D6" s="210"/>
      <c r="E6" s="210"/>
      <c r="F6" s="211"/>
    </row>
    <row r="7" spans="2:6" ht="18">
      <c r="B7" s="212"/>
      <c r="C7" s="213"/>
      <c r="D7" s="213"/>
      <c r="E7" s="213"/>
      <c r="F7" s="64" t="s">
        <v>6</v>
      </c>
    </row>
    <row r="8" spans="2:6" ht="18">
      <c r="B8" s="222" t="s">
        <v>0</v>
      </c>
      <c r="C8" s="223"/>
      <c r="D8" s="223"/>
      <c r="E8" s="224"/>
      <c r="F8" s="65">
        <v>15000</v>
      </c>
    </row>
    <row r="9" spans="2:6" ht="18">
      <c r="B9" s="222" t="s">
        <v>2</v>
      </c>
      <c r="C9" s="223"/>
      <c r="D9" s="223"/>
      <c r="E9" s="224"/>
      <c r="F9" s="65">
        <v>42000</v>
      </c>
    </row>
    <row r="10" spans="2:6" ht="18">
      <c r="B10" s="222" t="s">
        <v>5</v>
      </c>
      <c r="C10" s="223"/>
      <c r="D10" s="223"/>
      <c r="E10" s="224"/>
      <c r="F10" s="65">
        <v>15000</v>
      </c>
    </row>
    <row r="11" spans="2:6" ht="18">
      <c r="B11" s="225" t="s">
        <v>8</v>
      </c>
      <c r="C11" s="226"/>
      <c r="D11" s="226"/>
      <c r="E11" s="227"/>
      <c r="F11" s="65">
        <f>+SUM(F8:F10)</f>
        <v>72000</v>
      </c>
    </row>
    <row r="12" spans="2:6" ht="18">
      <c r="B12" s="225" t="s">
        <v>77</v>
      </c>
      <c r="C12" s="226"/>
      <c r="D12" s="226"/>
      <c r="E12" s="227"/>
      <c r="F12" s="65">
        <f>F11*1.2</f>
        <v>86400</v>
      </c>
    </row>
    <row r="13" spans="2:6" ht="18">
      <c r="B13" s="66"/>
      <c r="C13" s="67"/>
      <c r="D13" s="68"/>
      <c r="E13" s="67"/>
      <c r="F13" s="68"/>
    </row>
    <row r="14" spans="2:6" ht="18">
      <c r="B14" s="206" t="s">
        <v>4</v>
      </c>
      <c r="C14" s="207"/>
      <c r="D14" s="207"/>
      <c r="E14" s="207"/>
      <c r="F14" s="208"/>
    </row>
    <row r="15" spans="2:6" ht="18">
      <c r="B15" s="209" t="s">
        <v>3</v>
      </c>
      <c r="C15" s="210"/>
      <c r="D15" s="210"/>
      <c r="E15" s="210"/>
      <c r="F15" s="211"/>
    </row>
    <row r="16" spans="2:6" ht="18">
      <c r="B16" s="212"/>
      <c r="C16" s="213"/>
      <c r="D16" s="213"/>
      <c r="E16" s="213"/>
      <c r="F16" s="65" t="s">
        <v>6</v>
      </c>
    </row>
    <row r="17" spans="2:6" ht="18">
      <c r="B17" s="222" t="s">
        <v>0</v>
      </c>
      <c r="C17" s="223"/>
      <c r="D17" s="223"/>
      <c r="E17" s="224"/>
      <c r="F17" s="65">
        <v>15000</v>
      </c>
    </row>
    <row r="18" spans="2:6" ht="18">
      <c r="B18" s="222" t="s">
        <v>2</v>
      </c>
      <c r="C18" s="223"/>
      <c r="D18" s="223"/>
      <c r="E18" s="224"/>
      <c r="F18" s="65">
        <v>16000</v>
      </c>
    </row>
    <row r="19" spans="2:6" ht="18">
      <c r="B19" s="222" t="s">
        <v>5</v>
      </c>
      <c r="C19" s="223"/>
      <c r="D19" s="223"/>
      <c r="E19" s="224"/>
      <c r="F19" s="65">
        <v>15000</v>
      </c>
    </row>
    <row r="20" spans="2:6" ht="18">
      <c r="B20" s="225" t="s">
        <v>8</v>
      </c>
      <c r="C20" s="226"/>
      <c r="D20" s="226"/>
      <c r="E20" s="227"/>
      <c r="F20" s="65">
        <f>+SUM(F17:F19)</f>
        <v>46000</v>
      </c>
    </row>
    <row r="21" spans="2:6" ht="18">
      <c r="B21" s="225" t="s">
        <v>77</v>
      </c>
      <c r="C21" s="226"/>
      <c r="D21" s="226"/>
      <c r="E21" s="227"/>
      <c r="F21" s="65">
        <f>F20*1.2</f>
        <v>55200</v>
      </c>
    </row>
    <row r="22" spans="2:6" ht="18">
      <c r="B22" s="69"/>
      <c r="C22" s="70"/>
      <c r="D22" s="71"/>
      <c r="E22" s="70"/>
      <c r="F22" s="72"/>
    </row>
    <row r="23" spans="2:6" ht="18">
      <c r="B23" s="206" t="s">
        <v>7</v>
      </c>
      <c r="C23" s="207"/>
      <c r="D23" s="207"/>
      <c r="E23" s="207"/>
      <c r="F23" s="208"/>
    </row>
    <row r="24" spans="2:6" ht="18">
      <c r="B24" s="209" t="s">
        <v>3</v>
      </c>
      <c r="C24" s="210"/>
      <c r="D24" s="210"/>
      <c r="E24" s="210"/>
      <c r="F24" s="211"/>
    </row>
    <row r="25" spans="2:6" ht="18">
      <c r="B25" s="212"/>
      <c r="C25" s="213"/>
      <c r="D25" s="213"/>
      <c r="E25" s="213"/>
      <c r="F25" s="65" t="s">
        <v>6</v>
      </c>
    </row>
    <row r="26" spans="2:6" ht="18">
      <c r="B26" s="222" t="s">
        <v>0</v>
      </c>
      <c r="C26" s="223"/>
      <c r="D26" s="223"/>
      <c r="E26" s="224"/>
      <c r="F26" s="65">
        <v>15000</v>
      </c>
    </row>
    <row r="27" spans="2:6" ht="18">
      <c r="B27" s="222" t="s">
        <v>2</v>
      </c>
      <c r="C27" s="223"/>
      <c r="D27" s="223"/>
      <c r="E27" s="224"/>
      <c r="F27" s="65">
        <v>8500</v>
      </c>
    </row>
    <row r="28" spans="2:6" ht="18">
      <c r="B28" s="222" t="s">
        <v>5</v>
      </c>
      <c r="C28" s="223"/>
      <c r="D28" s="223"/>
      <c r="E28" s="224"/>
      <c r="F28" s="65">
        <v>13000</v>
      </c>
    </row>
    <row r="29" spans="2:6" ht="18">
      <c r="B29" s="225" t="s">
        <v>8</v>
      </c>
      <c r="C29" s="226"/>
      <c r="D29" s="226"/>
      <c r="E29" s="227"/>
      <c r="F29" s="65">
        <f>+SUM(F26:F28)</f>
        <v>36500</v>
      </c>
    </row>
    <row r="30" spans="2:6" ht="18">
      <c r="B30" s="225" t="s">
        <v>77</v>
      </c>
      <c r="C30" s="226"/>
      <c r="D30" s="226"/>
      <c r="E30" s="227"/>
      <c r="F30" s="65">
        <f>F29*1.2</f>
        <v>43800</v>
      </c>
    </row>
    <row r="31" spans="2:6">
      <c r="D31" s="63"/>
      <c r="F31" s="63"/>
    </row>
    <row r="32" spans="2:6">
      <c r="D32" s="63"/>
      <c r="F32" s="63"/>
    </row>
    <row r="33" spans="3:17">
      <c r="D33" s="63"/>
      <c r="F33" s="63"/>
    </row>
    <row r="34" spans="3:17">
      <c r="D34" s="63"/>
      <c r="F34" s="63"/>
    </row>
    <row r="35" spans="3:17">
      <c r="D35" s="63"/>
    </row>
    <row r="36" spans="3:17" ht="43">
      <c r="C36" s="177" t="s">
        <v>9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</row>
    <row r="37" spans="3:17">
      <c r="D37" s="6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</row>
    <row r="38" spans="3:17" ht="16" thickBot="1">
      <c r="D38" s="6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</row>
    <row r="39" spans="3:17" ht="26">
      <c r="C39" s="197" t="s">
        <v>63</v>
      </c>
      <c r="D39" s="198"/>
      <c r="E39" s="198"/>
      <c r="F39" s="198"/>
      <c r="G39" s="198"/>
      <c r="H39" s="199"/>
      <c r="I39" s="74"/>
      <c r="J39" s="197" t="s">
        <v>63</v>
      </c>
      <c r="K39" s="198"/>
      <c r="L39" s="198"/>
      <c r="M39" s="198"/>
      <c r="N39" s="198"/>
      <c r="O39" s="199"/>
      <c r="P39" s="74"/>
      <c r="Q39" s="74"/>
    </row>
    <row r="40" spans="3:17" ht="17" thickBot="1">
      <c r="C40" s="200" t="s">
        <v>49</v>
      </c>
      <c r="D40" s="201"/>
      <c r="E40" s="201"/>
      <c r="F40" s="201"/>
      <c r="G40" s="201"/>
      <c r="H40" s="202"/>
      <c r="I40" s="75"/>
      <c r="J40" s="203" t="s">
        <v>50</v>
      </c>
      <c r="K40" s="204"/>
      <c r="L40" s="204"/>
      <c r="M40" s="204"/>
      <c r="N40" s="204"/>
      <c r="O40" s="205"/>
      <c r="P40" s="75"/>
      <c r="Q40" s="75"/>
    </row>
    <row r="41" spans="3:17">
      <c r="C41" s="191" t="s">
        <v>31</v>
      </c>
      <c r="D41" s="192"/>
      <c r="E41" s="191" t="s">
        <v>34</v>
      </c>
      <c r="F41" s="192"/>
      <c r="G41" s="191" t="s">
        <v>51</v>
      </c>
      <c r="H41" s="193"/>
      <c r="I41" s="76"/>
      <c r="J41" s="194" t="s">
        <v>31</v>
      </c>
      <c r="K41" s="195"/>
      <c r="L41" s="194" t="s">
        <v>34</v>
      </c>
      <c r="M41" s="195"/>
      <c r="N41" s="194" t="s">
        <v>51</v>
      </c>
      <c r="O41" s="196"/>
      <c r="P41" s="76"/>
      <c r="Q41" s="73"/>
    </row>
    <row r="42" spans="3:17">
      <c r="C42" s="77" t="s">
        <v>33</v>
      </c>
      <c r="D42" s="78">
        <f>+F12</f>
        <v>86400</v>
      </c>
      <c r="E42" s="77" t="s">
        <v>33</v>
      </c>
      <c r="F42" s="78">
        <f>+F21</f>
        <v>55200</v>
      </c>
      <c r="G42" s="77" t="s">
        <v>33</v>
      </c>
      <c r="H42" s="79">
        <f>+F30</f>
        <v>43800</v>
      </c>
      <c r="I42" s="76"/>
      <c r="J42" s="80" t="s">
        <v>33</v>
      </c>
      <c r="K42" s="81">
        <f>D42</f>
        <v>86400</v>
      </c>
      <c r="L42" s="80" t="s">
        <v>33</v>
      </c>
      <c r="M42" s="81">
        <f>F42</f>
        <v>55200</v>
      </c>
      <c r="N42" s="80" t="s">
        <v>33</v>
      </c>
      <c r="O42" s="82">
        <f>H42</f>
        <v>43800</v>
      </c>
      <c r="P42" s="76"/>
      <c r="Q42" s="73"/>
    </row>
    <row r="43" spans="3:17">
      <c r="C43" s="83" t="s">
        <v>32</v>
      </c>
      <c r="D43" s="84">
        <v>20</v>
      </c>
      <c r="E43" s="83" t="s">
        <v>32</v>
      </c>
      <c r="F43" s="84">
        <v>12</v>
      </c>
      <c r="G43" s="83" t="s">
        <v>32</v>
      </c>
      <c r="H43" s="85">
        <v>10</v>
      </c>
      <c r="I43" s="86"/>
      <c r="J43" s="87" t="s">
        <v>32</v>
      </c>
      <c r="K43" s="88">
        <v>12</v>
      </c>
      <c r="L43" s="87" t="s">
        <v>32</v>
      </c>
      <c r="M43" s="88">
        <v>8</v>
      </c>
      <c r="N43" s="87" t="s">
        <v>32</v>
      </c>
      <c r="O43" s="89">
        <v>8</v>
      </c>
      <c r="P43" s="86"/>
      <c r="Q43" s="73"/>
    </row>
    <row r="44" spans="3:17">
      <c r="C44" s="83"/>
      <c r="D44" s="90"/>
      <c r="E44" s="83"/>
      <c r="F44" s="90"/>
      <c r="G44" s="83"/>
      <c r="H44" s="91"/>
      <c r="I44" s="86"/>
      <c r="J44" s="87"/>
      <c r="K44" s="92"/>
      <c r="L44" s="87"/>
      <c r="M44" s="92"/>
      <c r="N44" s="87"/>
      <c r="O44" s="93"/>
      <c r="P44" s="86"/>
      <c r="Q44" s="73"/>
    </row>
    <row r="45" spans="3:17">
      <c r="C45" s="83"/>
      <c r="D45" s="90"/>
      <c r="E45" s="83"/>
      <c r="F45" s="90"/>
      <c r="G45" s="83"/>
      <c r="H45" s="91"/>
      <c r="I45" s="86"/>
      <c r="J45" s="87"/>
      <c r="K45" s="92"/>
      <c r="L45" s="87"/>
      <c r="M45" s="92"/>
      <c r="N45" s="87"/>
      <c r="O45" s="93"/>
      <c r="P45" s="86"/>
      <c r="Q45" s="73"/>
    </row>
    <row r="46" spans="3:17">
      <c r="C46" s="83"/>
      <c r="D46" s="90"/>
      <c r="E46" s="83"/>
      <c r="F46" s="90"/>
      <c r="G46" s="83"/>
      <c r="H46" s="91"/>
      <c r="I46" s="94"/>
      <c r="J46" s="87"/>
      <c r="K46" s="92"/>
      <c r="L46" s="87"/>
      <c r="M46" s="92"/>
      <c r="N46" s="87"/>
      <c r="O46" s="93"/>
      <c r="P46" s="95"/>
      <c r="Q46" s="73"/>
    </row>
    <row r="47" spans="3:17">
      <c r="C47" s="83"/>
      <c r="D47" s="90"/>
      <c r="E47" s="83"/>
      <c r="F47" s="90"/>
      <c r="G47" s="83"/>
      <c r="H47" s="91"/>
      <c r="I47" s="94"/>
      <c r="J47" s="87"/>
      <c r="K47" s="92"/>
      <c r="L47" s="87"/>
      <c r="M47" s="92"/>
      <c r="N47" s="87"/>
      <c r="O47" s="93"/>
      <c r="P47" s="95"/>
      <c r="Q47" s="73"/>
    </row>
    <row r="48" spans="3:17">
      <c r="C48" s="83" t="s">
        <v>11</v>
      </c>
      <c r="D48" s="97">
        <f>+D42*D43</f>
        <v>1728000</v>
      </c>
      <c r="E48" s="83" t="s">
        <v>11</v>
      </c>
      <c r="F48" s="97">
        <f>+F42*F43</f>
        <v>662400</v>
      </c>
      <c r="G48" s="83" t="s">
        <v>11</v>
      </c>
      <c r="H48" s="98">
        <f>+H42*H43</f>
        <v>438000</v>
      </c>
      <c r="I48" s="99"/>
      <c r="J48" s="87" t="s">
        <v>11</v>
      </c>
      <c r="K48" s="81">
        <f>+K42*K43</f>
        <v>1036800</v>
      </c>
      <c r="L48" s="87" t="s">
        <v>11</v>
      </c>
      <c r="M48" s="81">
        <f>+M42*M43</f>
        <v>441600</v>
      </c>
      <c r="N48" s="87" t="s">
        <v>11</v>
      </c>
      <c r="O48" s="82">
        <f>+O42*O43</f>
        <v>350400</v>
      </c>
      <c r="P48" s="99"/>
      <c r="Q48" s="73"/>
    </row>
    <row r="49" spans="3:29">
      <c r="C49" s="83" t="s">
        <v>12</v>
      </c>
      <c r="D49" s="97">
        <f>+D48*4</f>
        <v>6912000</v>
      </c>
      <c r="E49" s="83" t="s">
        <v>12</v>
      </c>
      <c r="F49" s="97">
        <f>+F48*4</f>
        <v>2649600</v>
      </c>
      <c r="G49" s="83" t="s">
        <v>12</v>
      </c>
      <c r="H49" s="98">
        <f>+H48*4</f>
        <v>1752000</v>
      </c>
      <c r="I49" s="99"/>
      <c r="J49" s="87" t="s">
        <v>12</v>
      </c>
      <c r="K49" s="81">
        <f>+K48*4</f>
        <v>4147200</v>
      </c>
      <c r="L49" s="87" t="s">
        <v>12</v>
      </c>
      <c r="M49" s="81">
        <f>+M48*4</f>
        <v>1766400</v>
      </c>
      <c r="N49" s="87" t="s">
        <v>12</v>
      </c>
      <c r="O49" s="82">
        <f>+O48*4</f>
        <v>1401600</v>
      </c>
      <c r="P49" s="99"/>
      <c r="Q49" s="73"/>
    </row>
    <row r="50" spans="3:29">
      <c r="C50" s="83"/>
      <c r="D50" s="97"/>
      <c r="E50" s="83"/>
      <c r="F50" s="97"/>
      <c r="G50" s="83"/>
      <c r="H50" s="98"/>
      <c r="I50" s="86"/>
      <c r="J50" s="87"/>
      <c r="K50" s="81"/>
      <c r="L50" s="87"/>
      <c r="M50" s="81"/>
      <c r="N50" s="87"/>
      <c r="O50" s="82"/>
      <c r="P50" s="86"/>
      <c r="Q50" s="73"/>
    </row>
    <row r="51" spans="3:29" ht="16" thickBot="1">
      <c r="C51" s="103" t="s">
        <v>13</v>
      </c>
      <c r="D51" s="104">
        <f>+D49</f>
        <v>6912000</v>
      </c>
      <c r="E51" s="103" t="s">
        <v>13</v>
      </c>
      <c r="F51" s="104">
        <f>+F49</f>
        <v>2649600</v>
      </c>
      <c r="G51" s="103" t="s">
        <v>13</v>
      </c>
      <c r="H51" s="105">
        <f>+H49</f>
        <v>1752000</v>
      </c>
      <c r="I51" s="106"/>
      <c r="J51" s="107" t="s">
        <v>13</v>
      </c>
      <c r="K51" s="108">
        <f>+K49</f>
        <v>4147200</v>
      </c>
      <c r="L51" s="107" t="s">
        <v>13</v>
      </c>
      <c r="M51" s="108">
        <f>+M49</f>
        <v>1766400</v>
      </c>
      <c r="N51" s="107" t="s">
        <v>13</v>
      </c>
      <c r="O51" s="109">
        <f>+O49</f>
        <v>1401600</v>
      </c>
      <c r="P51" s="110"/>
      <c r="Q51" s="111"/>
    </row>
    <row r="52" spans="3:29" ht="19" thickBot="1">
      <c r="C52" s="185" t="s">
        <v>35</v>
      </c>
      <c r="D52" s="186"/>
      <c r="E52" s="186"/>
      <c r="F52" s="186"/>
      <c r="G52" s="187"/>
      <c r="H52" s="112">
        <f>+H51+F51+D51</f>
        <v>11313600</v>
      </c>
      <c r="I52" s="106"/>
      <c r="J52" s="188" t="s">
        <v>35</v>
      </c>
      <c r="K52" s="189"/>
      <c r="L52" s="189"/>
      <c r="M52" s="189"/>
      <c r="N52" s="190"/>
      <c r="O52" s="113">
        <f>+K51+M51+O51</f>
        <v>7315200</v>
      </c>
      <c r="P52" s="110"/>
      <c r="Q52" s="111"/>
    </row>
    <row r="53" spans="3:29">
      <c r="D53" s="6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</row>
    <row r="54" spans="3:29">
      <c r="C54" s="73"/>
      <c r="D54" s="114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</row>
    <row r="55" spans="3:29" ht="16" thickBot="1">
      <c r="C55" s="73"/>
      <c r="D55" s="114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</row>
    <row r="56" spans="3:29" ht="28" thickBot="1">
      <c r="C56" s="178">
        <v>2016</v>
      </c>
      <c r="D56" s="179"/>
      <c r="E56" s="179"/>
      <c r="F56" s="179"/>
      <c r="G56" s="179"/>
      <c r="H56" s="179"/>
      <c r="I56" s="180">
        <v>2016</v>
      </c>
      <c r="J56" s="181"/>
      <c r="K56" s="181"/>
      <c r="L56" s="181"/>
      <c r="M56" s="181"/>
      <c r="N56" s="181"/>
      <c r="O56" s="181"/>
      <c r="P56" s="181"/>
      <c r="R56" s="115"/>
    </row>
    <row r="57" spans="3:29" ht="27" thickBot="1">
      <c r="C57" s="182" t="s">
        <v>55</v>
      </c>
      <c r="D57" s="183"/>
      <c r="E57" s="182" t="s">
        <v>56</v>
      </c>
      <c r="F57" s="183"/>
      <c r="G57" s="182" t="s">
        <v>57</v>
      </c>
      <c r="H57" s="183"/>
      <c r="I57" s="182" t="s">
        <v>58</v>
      </c>
      <c r="J57" s="183"/>
      <c r="K57" s="182" t="s">
        <v>59</v>
      </c>
      <c r="L57" s="183"/>
      <c r="M57" s="182" t="s">
        <v>60</v>
      </c>
      <c r="N57" s="183"/>
      <c r="O57" s="182" t="s">
        <v>61</v>
      </c>
      <c r="P57" s="184"/>
      <c r="R57" s="116"/>
    </row>
    <row r="58" spans="3:29">
      <c r="C58" s="117"/>
      <c r="D58" s="118">
        <v>10000000</v>
      </c>
      <c r="E58" s="117"/>
      <c r="F58" s="118">
        <f>D86</f>
        <v>14303968.75</v>
      </c>
      <c r="G58" s="117"/>
      <c r="H58" s="118">
        <f>F86</f>
        <v>19387937.5</v>
      </c>
      <c r="I58" s="117"/>
      <c r="J58" s="118">
        <f>H86</f>
        <v>21585606.25</v>
      </c>
      <c r="K58" s="117"/>
      <c r="L58" s="118">
        <f>J86</f>
        <v>23820775</v>
      </c>
      <c r="M58" s="117"/>
      <c r="N58" s="118">
        <f>L86</f>
        <v>26018443.75</v>
      </c>
      <c r="O58" s="117"/>
      <c r="P58" s="118">
        <f>N86</f>
        <v>28253612.5</v>
      </c>
      <c r="R58" s="119"/>
    </row>
    <row r="59" spans="3:29">
      <c r="C59" s="121" t="s">
        <v>14</v>
      </c>
      <c r="D59" s="122"/>
      <c r="E59" s="121" t="s">
        <v>14</v>
      </c>
      <c r="F59" s="122"/>
      <c r="G59" s="121" t="s">
        <v>14</v>
      </c>
      <c r="H59" s="122"/>
      <c r="I59" s="121" t="s">
        <v>14</v>
      </c>
      <c r="J59" s="122"/>
      <c r="K59" s="121" t="s">
        <v>14</v>
      </c>
      <c r="L59" s="122"/>
      <c r="M59" s="121" t="s">
        <v>14</v>
      </c>
      <c r="N59" s="122"/>
      <c r="O59" s="121" t="s">
        <v>14</v>
      </c>
      <c r="P59" s="122"/>
      <c r="R59" s="115"/>
      <c r="AA59" s="123"/>
    </row>
    <row r="60" spans="3:29">
      <c r="C60" s="124" t="s">
        <v>42</v>
      </c>
      <c r="D60" s="125">
        <f>H52</f>
        <v>11313600</v>
      </c>
      <c r="E60" s="124" t="s">
        <v>42</v>
      </c>
      <c r="F60" s="125">
        <f>D60</f>
        <v>11313600</v>
      </c>
      <c r="G60" s="124" t="s">
        <v>42</v>
      </c>
      <c r="H60" s="125">
        <f>O52</f>
        <v>7315200</v>
      </c>
      <c r="I60" s="124" t="s">
        <v>42</v>
      </c>
      <c r="J60" s="125">
        <f>H60</f>
        <v>7315200</v>
      </c>
      <c r="K60" s="124" t="s">
        <v>42</v>
      </c>
      <c r="L60" s="125">
        <f>J60</f>
        <v>7315200</v>
      </c>
      <c r="M60" s="124" t="s">
        <v>42</v>
      </c>
      <c r="N60" s="125">
        <f>L60</f>
        <v>7315200</v>
      </c>
      <c r="O60" s="124" t="s">
        <v>42</v>
      </c>
      <c r="P60" s="125">
        <f>+H52</f>
        <v>11313600</v>
      </c>
      <c r="R60" s="126"/>
      <c r="AA60" s="123"/>
    </row>
    <row r="61" spans="3:29">
      <c r="C61" s="117" t="s">
        <v>15</v>
      </c>
      <c r="D61" s="102">
        <f>D60</f>
        <v>11313600</v>
      </c>
      <c r="E61" s="117" t="s">
        <v>15</v>
      </c>
      <c r="F61" s="102">
        <f>F60</f>
        <v>11313600</v>
      </c>
      <c r="G61" s="117" t="s">
        <v>15</v>
      </c>
      <c r="H61" s="102">
        <f>H60</f>
        <v>7315200</v>
      </c>
      <c r="I61" s="117" t="s">
        <v>15</v>
      </c>
      <c r="J61" s="102">
        <f>J60</f>
        <v>7315200</v>
      </c>
      <c r="K61" s="117" t="s">
        <v>15</v>
      </c>
      <c r="L61" s="102">
        <f>L60</f>
        <v>7315200</v>
      </c>
      <c r="M61" s="117" t="s">
        <v>15</v>
      </c>
      <c r="N61" s="102">
        <f>N60</f>
        <v>7315200</v>
      </c>
      <c r="O61" s="117" t="s">
        <v>15</v>
      </c>
      <c r="P61" s="102">
        <f>P60</f>
        <v>11313600</v>
      </c>
      <c r="R61" s="126"/>
      <c r="AA61" s="123"/>
      <c r="AB61" s="63"/>
      <c r="AC61" s="127"/>
    </row>
    <row r="62" spans="3:29">
      <c r="C62" s="117"/>
      <c r="D62" s="128"/>
      <c r="E62" s="117"/>
      <c r="F62" s="128"/>
      <c r="G62" s="117"/>
      <c r="H62" s="128"/>
      <c r="I62" s="117"/>
      <c r="J62" s="128"/>
      <c r="K62" s="117"/>
      <c r="L62" s="128"/>
      <c r="M62" s="117"/>
      <c r="N62" s="128"/>
      <c r="O62" s="117"/>
      <c r="P62" s="128"/>
      <c r="R62" s="126"/>
      <c r="AA62" s="123"/>
      <c r="AB62" s="63"/>
      <c r="AC62" s="127"/>
    </row>
    <row r="63" spans="3:29">
      <c r="C63" s="121" t="s">
        <v>6</v>
      </c>
      <c r="D63" s="122"/>
      <c r="E63" s="121" t="s">
        <v>6</v>
      </c>
      <c r="F63" s="122"/>
      <c r="G63" s="121" t="s">
        <v>6</v>
      </c>
      <c r="H63" s="122"/>
      <c r="I63" s="121" t="s">
        <v>6</v>
      </c>
      <c r="J63" s="122"/>
      <c r="K63" s="121" t="s">
        <v>6</v>
      </c>
      <c r="L63" s="122"/>
      <c r="M63" s="121" t="s">
        <v>6</v>
      </c>
      <c r="N63" s="122"/>
      <c r="O63" s="121" t="s">
        <v>6</v>
      </c>
      <c r="P63" s="122"/>
      <c r="R63" s="126"/>
      <c r="AA63" s="123"/>
      <c r="AB63" s="63"/>
      <c r="AC63" s="127"/>
    </row>
    <row r="64" spans="3:29">
      <c r="C64" s="129" t="s">
        <v>16</v>
      </c>
      <c r="D64" s="128"/>
      <c r="E64" s="129" t="s">
        <v>16</v>
      </c>
      <c r="F64" s="128"/>
      <c r="G64" s="129" t="s">
        <v>16</v>
      </c>
      <c r="H64" s="128"/>
      <c r="I64" s="129" t="s">
        <v>16</v>
      </c>
      <c r="J64" s="128"/>
      <c r="K64" s="129" t="s">
        <v>16</v>
      </c>
      <c r="L64" s="128"/>
      <c r="M64" s="129" t="s">
        <v>16</v>
      </c>
      <c r="N64" s="128"/>
      <c r="O64" s="129" t="s">
        <v>16</v>
      </c>
      <c r="P64" s="128"/>
      <c r="R64" s="126"/>
      <c r="AA64" s="123"/>
      <c r="AB64" s="63"/>
      <c r="AC64" s="127"/>
    </row>
    <row r="65" spans="3:29">
      <c r="C65" s="117" t="s">
        <v>17</v>
      </c>
      <c r="D65" s="102">
        <v>-3335975</v>
      </c>
      <c r="E65" s="117" t="s">
        <v>17</v>
      </c>
      <c r="F65" s="102">
        <v>-3335975</v>
      </c>
      <c r="G65" s="117" t="s">
        <v>17</v>
      </c>
      <c r="H65" s="102">
        <v>-3335975</v>
      </c>
      <c r="I65" s="117" t="s">
        <v>17</v>
      </c>
      <c r="J65" s="102">
        <v>-3335975</v>
      </c>
      <c r="K65" s="117" t="s">
        <v>17</v>
      </c>
      <c r="L65" s="102">
        <v>-3335975</v>
      </c>
      <c r="M65" s="117" t="s">
        <v>17</v>
      </c>
      <c r="N65" s="102">
        <v>-3335975</v>
      </c>
      <c r="O65" s="117" t="s">
        <v>17</v>
      </c>
      <c r="P65" s="102">
        <v>-3335975</v>
      </c>
      <c r="R65" s="126"/>
      <c r="AA65" s="123"/>
      <c r="AB65" s="63"/>
      <c r="AC65" s="127"/>
    </row>
    <row r="66" spans="3:29">
      <c r="C66" s="117" t="s">
        <v>18</v>
      </c>
      <c r="D66" s="102">
        <v>-380000</v>
      </c>
      <c r="E66" s="117" t="s">
        <v>18</v>
      </c>
      <c r="F66" s="102">
        <v>-380000</v>
      </c>
      <c r="G66" s="117" t="s">
        <v>18</v>
      </c>
      <c r="H66" s="102">
        <v>-380000</v>
      </c>
      <c r="I66" s="117" t="s">
        <v>18</v>
      </c>
      <c r="J66" s="102">
        <v>-380000</v>
      </c>
      <c r="K66" s="117" t="s">
        <v>18</v>
      </c>
      <c r="L66" s="102">
        <v>-380000</v>
      </c>
      <c r="M66" s="117" t="s">
        <v>18</v>
      </c>
      <c r="N66" s="102">
        <v>-380000</v>
      </c>
      <c r="O66" s="117" t="s">
        <v>18</v>
      </c>
      <c r="P66" s="102">
        <v>-380000</v>
      </c>
      <c r="R66" s="126"/>
      <c r="AA66" s="123"/>
      <c r="AB66" s="63"/>
      <c r="AC66" s="127"/>
    </row>
    <row r="67" spans="3:29">
      <c r="C67" s="117" t="s">
        <v>39</v>
      </c>
      <c r="D67" s="102">
        <v>-60000</v>
      </c>
      <c r="E67" s="117" t="s">
        <v>39</v>
      </c>
      <c r="F67" s="102">
        <v>-60000</v>
      </c>
      <c r="G67" s="117" t="s">
        <v>39</v>
      </c>
      <c r="H67" s="102">
        <v>-60000</v>
      </c>
      <c r="I67" s="117" t="s">
        <v>39</v>
      </c>
      <c r="J67" s="102">
        <v>-60000</v>
      </c>
      <c r="K67" s="117" t="s">
        <v>39</v>
      </c>
      <c r="L67" s="102">
        <v>-60000</v>
      </c>
      <c r="M67" s="117" t="s">
        <v>39</v>
      </c>
      <c r="N67" s="102">
        <v>-60000</v>
      </c>
      <c r="O67" s="117" t="s">
        <v>39</v>
      </c>
      <c r="P67" s="102">
        <v>-60000</v>
      </c>
      <c r="R67" s="126"/>
      <c r="AA67" s="123"/>
      <c r="AB67" s="63"/>
      <c r="AC67" s="127"/>
    </row>
    <row r="68" spans="3:29">
      <c r="C68" s="124" t="s">
        <v>38</v>
      </c>
      <c r="D68" s="101">
        <v>-209000</v>
      </c>
      <c r="E68" s="124" t="s">
        <v>38</v>
      </c>
      <c r="F68" s="101">
        <v>-209000</v>
      </c>
      <c r="G68" s="124" t="s">
        <v>38</v>
      </c>
      <c r="H68" s="101">
        <v>-209000</v>
      </c>
      <c r="I68" s="124" t="s">
        <v>38</v>
      </c>
      <c r="J68" s="101">
        <v>-209000</v>
      </c>
      <c r="K68" s="124" t="s">
        <v>38</v>
      </c>
      <c r="L68" s="101">
        <v>-209000</v>
      </c>
      <c r="M68" s="124" t="s">
        <v>38</v>
      </c>
      <c r="N68" s="101">
        <v>-209000</v>
      </c>
      <c r="O68" s="124" t="s">
        <v>38</v>
      </c>
      <c r="P68" s="101">
        <v>-209000</v>
      </c>
      <c r="R68" s="126"/>
      <c r="AA68" s="102"/>
      <c r="AB68" s="63"/>
      <c r="AC68" s="127"/>
    </row>
    <row r="69" spans="3:29">
      <c r="C69" s="117" t="s">
        <v>15</v>
      </c>
      <c r="D69" s="102">
        <f>+SUM(D65:D68)</f>
        <v>-3984975</v>
      </c>
      <c r="E69" s="117" t="s">
        <v>15</v>
      </c>
      <c r="F69" s="102">
        <f>+SUM(F65:F68)</f>
        <v>-3984975</v>
      </c>
      <c r="G69" s="117" t="s">
        <v>15</v>
      </c>
      <c r="H69" s="102">
        <f>+SUM(H65:H68)</f>
        <v>-3984975</v>
      </c>
      <c r="I69" s="117" t="s">
        <v>15</v>
      </c>
      <c r="J69" s="102">
        <f>+SUM(J65:J68)</f>
        <v>-3984975</v>
      </c>
      <c r="K69" s="117" t="s">
        <v>15</v>
      </c>
      <c r="L69" s="102">
        <f>+SUM(L65:L68)</f>
        <v>-3984975</v>
      </c>
      <c r="M69" s="117" t="s">
        <v>15</v>
      </c>
      <c r="N69" s="102">
        <f>+SUM(N65:N68)</f>
        <v>-3984975</v>
      </c>
      <c r="O69" s="117" t="s">
        <v>15</v>
      </c>
      <c r="P69" s="102">
        <f>+SUM(P65:P68)</f>
        <v>-3984975</v>
      </c>
      <c r="R69" s="126"/>
    </row>
    <row r="70" spans="3:29">
      <c r="C70" s="117"/>
      <c r="D70" s="128"/>
      <c r="E70" s="117"/>
      <c r="F70" s="128"/>
      <c r="G70" s="117"/>
      <c r="H70" s="128"/>
      <c r="I70" s="117"/>
      <c r="J70" s="128"/>
      <c r="K70" s="117"/>
      <c r="L70" s="128"/>
      <c r="M70" s="117"/>
      <c r="N70" s="128"/>
      <c r="O70" s="117"/>
      <c r="P70" s="128"/>
      <c r="R70" s="126"/>
    </row>
    <row r="71" spans="3:29">
      <c r="C71" s="144" t="s">
        <v>75</v>
      </c>
      <c r="D71" s="128"/>
      <c r="E71" s="117"/>
      <c r="F71" s="128"/>
      <c r="G71" s="117"/>
      <c r="H71" s="128"/>
      <c r="I71" s="117"/>
      <c r="J71" s="128"/>
      <c r="K71" s="117"/>
      <c r="L71" s="128"/>
      <c r="M71" s="117"/>
      <c r="N71" s="128"/>
      <c r="O71" s="117"/>
      <c r="P71" s="128"/>
    </row>
    <row r="72" spans="3:29">
      <c r="C72" s="124" t="s">
        <v>76</v>
      </c>
      <c r="D72" s="145"/>
      <c r="E72" s="117"/>
      <c r="F72" s="128"/>
      <c r="G72" s="117"/>
      <c r="H72" s="128"/>
      <c r="I72" s="117"/>
      <c r="J72" s="128"/>
      <c r="K72" s="117"/>
      <c r="L72" s="128"/>
      <c r="M72" s="117"/>
      <c r="N72" s="128"/>
      <c r="O72" s="117"/>
      <c r="P72" s="128"/>
    </row>
    <row r="73" spans="3:29">
      <c r="C73" s="117" t="s">
        <v>15</v>
      </c>
      <c r="D73" s="146">
        <v>-1040000</v>
      </c>
      <c r="E73" s="117"/>
      <c r="F73" s="128"/>
      <c r="G73" s="117"/>
      <c r="H73" s="128"/>
      <c r="I73" s="117"/>
      <c r="J73" s="128"/>
      <c r="K73" s="117"/>
      <c r="L73" s="128"/>
      <c r="M73" s="117"/>
      <c r="N73" s="128"/>
      <c r="O73" s="117"/>
      <c r="P73" s="128"/>
    </row>
    <row r="74" spans="3:29">
      <c r="C74" s="117"/>
      <c r="D74" s="146"/>
      <c r="E74" s="117"/>
      <c r="F74" s="128"/>
      <c r="G74" s="117"/>
      <c r="H74" s="128"/>
      <c r="I74" s="117"/>
      <c r="J74" s="128"/>
      <c r="K74" s="117"/>
      <c r="L74" s="128"/>
      <c r="M74" s="117"/>
      <c r="N74" s="128"/>
      <c r="O74" s="117"/>
      <c r="P74" s="128"/>
    </row>
    <row r="75" spans="3:29">
      <c r="C75" s="131" t="s">
        <v>20</v>
      </c>
      <c r="D75" s="128"/>
      <c r="E75" s="131" t="s">
        <v>20</v>
      </c>
      <c r="F75" s="128"/>
      <c r="G75" s="131" t="s">
        <v>20</v>
      </c>
      <c r="H75" s="128"/>
      <c r="I75" s="131" t="s">
        <v>20</v>
      </c>
      <c r="J75" s="128"/>
      <c r="K75" s="131" t="s">
        <v>20</v>
      </c>
      <c r="L75" s="128"/>
      <c r="M75" s="131" t="s">
        <v>20</v>
      </c>
      <c r="N75" s="128"/>
      <c r="O75" s="131" t="s">
        <v>20</v>
      </c>
      <c r="P75" s="128"/>
      <c r="R75" s="126"/>
    </row>
    <row r="76" spans="3:29">
      <c r="C76" s="239" t="s">
        <v>78</v>
      </c>
      <c r="D76" s="128">
        <v>-100000</v>
      </c>
      <c r="E76" s="239" t="s">
        <v>78</v>
      </c>
      <c r="F76" s="128">
        <v>-100000</v>
      </c>
      <c r="G76" s="239" t="s">
        <v>78</v>
      </c>
      <c r="H76" s="128">
        <v>-100000</v>
      </c>
      <c r="I76" s="239" t="s">
        <v>78</v>
      </c>
      <c r="J76" s="128">
        <v>-100000</v>
      </c>
      <c r="K76" s="239" t="s">
        <v>78</v>
      </c>
      <c r="L76" s="128">
        <v>-100000</v>
      </c>
      <c r="M76" s="239" t="s">
        <v>78</v>
      </c>
      <c r="N76" s="128">
        <v>-100000</v>
      </c>
      <c r="O76" s="239" t="s">
        <v>78</v>
      </c>
      <c r="P76" s="128">
        <v>-100000</v>
      </c>
      <c r="R76" s="126"/>
    </row>
    <row r="77" spans="3:29">
      <c r="C77" s="117" t="s">
        <v>40</v>
      </c>
      <c r="D77" s="128">
        <v>-300000</v>
      </c>
      <c r="E77" s="117" t="s">
        <v>40</v>
      </c>
      <c r="F77" s="128">
        <v>-300000</v>
      </c>
      <c r="G77" s="117" t="s">
        <v>40</v>
      </c>
      <c r="H77" s="102">
        <v>-200000</v>
      </c>
      <c r="I77" s="117" t="s">
        <v>40</v>
      </c>
      <c r="J77" s="102">
        <v>-200000</v>
      </c>
      <c r="K77" s="117" t="s">
        <v>40</v>
      </c>
      <c r="L77" s="102">
        <v>-200000</v>
      </c>
      <c r="M77" s="117" t="s">
        <v>40</v>
      </c>
      <c r="N77" s="102">
        <v>-200000</v>
      </c>
      <c r="O77" s="117" t="s">
        <v>40</v>
      </c>
      <c r="P77" s="128">
        <v>-300000</v>
      </c>
      <c r="R77" s="126"/>
    </row>
    <row r="78" spans="3:29">
      <c r="C78" s="117" t="s">
        <v>41</v>
      </c>
      <c r="D78" s="128">
        <v>-150000</v>
      </c>
      <c r="E78" s="117" t="s">
        <v>41</v>
      </c>
      <c r="F78" s="128">
        <v>-150000</v>
      </c>
      <c r="G78" s="117" t="s">
        <v>41</v>
      </c>
      <c r="H78" s="102">
        <v>-100000</v>
      </c>
      <c r="I78" s="117" t="s">
        <v>41</v>
      </c>
      <c r="J78" s="102">
        <v>-50000</v>
      </c>
      <c r="K78" s="117" t="s">
        <v>41</v>
      </c>
      <c r="L78" s="102">
        <v>-100000</v>
      </c>
      <c r="M78" s="117" t="s">
        <v>41</v>
      </c>
      <c r="N78" s="102">
        <v>-50000</v>
      </c>
      <c r="O78" s="117" t="s">
        <v>41</v>
      </c>
      <c r="P78" s="128">
        <v>-60000</v>
      </c>
      <c r="R78" s="126"/>
    </row>
    <row r="79" spans="3:29">
      <c r="C79" s="133" t="s">
        <v>15</v>
      </c>
      <c r="D79" s="102">
        <f>SUM(D76:D78)</f>
        <v>-550000</v>
      </c>
      <c r="E79" s="133" t="s">
        <v>15</v>
      </c>
      <c r="F79" s="102">
        <f>SUM(F76:F78)</f>
        <v>-550000</v>
      </c>
      <c r="G79" s="133" t="s">
        <v>15</v>
      </c>
      <c r="H79" s="102">
        <f>SUM(H76:H78)</f>
        <v>-400000</v>
      </c>
      <c r="I79" s="133" t="s">
        <v>15</v>
      </c>
      <c r="J79" s="102">
        <f>SUM(J76:J78)</f>
        <v>-350000</v>
      </c>
      <c r="K79" s="133" t="s">
        <v>15</v>
      </c>
      <c r="L79" s="102">
        <f>SUM(L76:L78)</f>
        <v>-400000</v>
      </c>
      <c r="M79" s="133" t="s">
        <v>15</v>
      </c>
      <c r="N79" s="102">
        <f>SUM(N76:N78)</f>
        <v>-350000</v>
      </c>
      <c r="O79" s="133" t="s">
        <v>15</v>
      </c>
      <c r="P79" s="102">
        <f>SUM(P76:P78)</f>
        <v>-460000</v>
      </c>
      <c r="R79" s="115"/>
    </row>
    <row r="80" spans="3:29">
      <c r="C80" s="124"/>
      <c r="D80" s="135"/>
      <c r="E80" s="124"/>
      <c r="F80" s="135"/>
      <c r="G80" s="124"/>
      <c r="H80" s="135"/>
      <c r="I80" s="124"/>
      <c r="J80" s="135"/>
      <c r="K80" s="124"/>
      <c r="L80" s="135"/>
      <c r="M80" s="124"/>
      <c r="N80" s="135"/>
      <c r="O80" s="124"/>
      <c r="P80" s="135"/>
    </row>
    <row r="81" spans="3:16">
      <c r="C81" s="136" t="s">
        <v>26</v>
      </c>
      <c r="D81" s="130">
        <f>D79+D69+D73</f>
        <v>-5574975</v>
      </c>
      <c r="E81" s="136" t="s">
        <v>26</v>
      </c>
      <c r="F81" s="130">
        <f>F79+F69</f>
        <v>-4534975</v>
      </c>
      <c r="G81" s="136" t="s">
        <v>26</v>
      </c>
      <c r="H81" s="130">
        <f>H79+H69</f>
        <v>-4384975</v>
      </c>
      <c r="I81" s="136" t="s">
        <v>26</v>
      </c>
      <c r="J81" s="130">
        <f>J79+J69</f>
        <v>-4334975</v>
      </c>
      <c r="K81" s="136" t="s">
        <v>26</v>
      </c>
      <c r="L81" s="130">
        <f>L79+L69</f>
        <v>-4384975</v>
      </c>
      <c r="M81" s="136" t="s">
        <v>26</v>
      </c>
      <c r="N81" s="130">
        <f>N79+N69</f>
        <v>-4334975</v>
      </c>
      <c r="O81" s="136" t="s">
        <v>26</v>
      </c>
      <c r="P81" s="130">
        <f>P79+P69</f>
        <v>-4444975</v>
      </c>
    </row>
    <row r="82" spans="3:16">
      <c r="C82" s="117"/>
      <c r="D82" s="128"/>
      <c r="E82" s="117"/>
      <c r="F82" s="128"/>
      <c r="G82" s="117"/>
      <c r="H82" s="128"/>
      <c r="I82" s="117"/>
      <c r="J82" s="128"/>
      <c r="K82" s="117"/>
      <c r="L82" s="128"/>
      <c r="M82" s="117"/>
      <c r="N82" s="128"/>
      <c r="O82" s="117"/>
      <c r="P82" s="128"/>
    </row>
    <row r="83" spans="3:16">
      <c r="C83" s="136" t="s">
        <v>28</v>
      </c>
      <c r="D83" s="132">
        <f>D61+D81</f>
        <v>5738625</v>
      </c>
      <c r="E83" s="136" t="s">
        <v>28</v>
      </c>
      <c r="F83" s="132">
        <f>F61+F81</f>
        <v>6778625</v>
      </c>
      <c r="G83" s="136" t="s">
        <v>28</v>
      </c>
      <c r="H83" s="132">
        <f>H61+H81</f>
        <v>2930225</v>
      </c>
      <c r="I83" s="136" t="s">
        <v>28</v>
      </c>
      <c r="J83" s="132">
        <f>J61+J81</f>
        <v>2980225</v>
      </c>
      <c r="K83" s="136" t="s">
        <v>28</v>
      </c>
      <c r="L83" s="132">
        <f>L61+L81</f>
        <v>2930225</v>
      </c>
      <c r="M83" s="136" t="s">
        <v>28</v>
      </c>
      <c r="N83" s="132">
        <f>N61+N81</f>
        <v>2980225</v>
      </c>
      <c r="O83" s="136" t="s">
        <v>28</v>
      </c>
      <c r="P83" s="132">
        <f>P61+P81</f>
        <v>6868625</v>
      </c>
    </row>
    <row r="84" spans="3:16">
      <c r="C84" s="136" t="s">
        <v>29</v>
      </c>
      <c r="D84" s="132">
        <f>-D83*(0.25)</f>
        <v>-1434656.25</v>
      </c>
      <c r="E84" s="136" t="s">
        <v>29</v>
      </c>
      <c r="F84" s="132">
        <f>-F83*(0.25)</f>
        <v>-1694656.25</v>
      </c>
      <c r="G84" s="136" t="s">
        <v>29</v>
      </c>
      <c r="H84" s="132">
        <f>-H83*(0.25)</f>
        <v>-732556.25</v>
      </c>
      <c r="I84" s="136" t="s">
        <v>29</v>
      </c>
      <c r="J84" s="132">
        <f>-J83*(0.25)</f>
        <v>-745056.25</v>
      </c>
      <c r="K84" s="136" t="s">
        <v>29</v>
      </c>
      <c r="L84" s="132">
        <f>-L83*(0.25)</f>
        <v>-732556.25</v>
      </c>
      <c r="M84" s="136" t="s">
        <v>29</v>
      </c>
      <c r="N84" s="132">
        <f>-N83*(0.25)</f>
        <v>-745056.25</v>
      </c>
      <c r="O84" s="136" t="s">
        <v>29</v>
      </c>
      <c r="P84" s="132">
        <f>-P83*(0.25)</f>
        <v>-1717156.25</v>
      </c>
    </row>
    <row r="85" spans="3:16" ht="16" thickBot="1">
      <c r="C85" s="137" t="s">
        <v>30</v>
      </c>
      <c r="D85" s="134">
        <f>D83+D84</f>
        <v>4303968.75</v>
      </c>
      <c r="E85" s="137" t="s">
        <v>30</v>
      </c>
      <c r="F85" s="134">
        <f>F83+F84</f>
        <v>5083968.75</v>
      </c>
      <c r="G85" s="137" t="s">
        <v>30</v>
      </c>
      <c r="H85" s="134">
        <f>H83+H84</f>
        <v>2197668.75</v>
      </c>
      <c r="I85" s="137" t="s">
        <v>30</v>
      </c>
      <c r="J85" s="134">
        <f>J83+J84</f>
        <v>2235168.75</v>
      </c>
      <c r="K85" s="137" t="s">
        <v>30</v>
      </c>
      <c r="L85" s="134">
        <f>L83+L84</f>
        <v>2197668.75</v>
      </c>
      <c r="M85" s="137" t="s">
        <v>30</v>
      </c>
      <c r="N85" s="134">
        <f>N83+N84</f>
        <v>2235168.75</v>
      </c>
      <c r="O85" s="137" t="s">
        <v>30</v>
      </c>
      <c r="P85" s="134">
        <f>P83+P84</f>
        <v>5151468.75</v>
      </c>
    </row>
    <row r="86" spans="3:16" ht="16" thickBot="1">
      <c r="C86" s="138" t="s">
        <v>64</v>
      </c>
      <c r="D86" s="139">
        <f>D85+D58</f>
        <v>14303968.75</v>
      </c>
      <c r="E86" s="138" t="s">
        <v>64</v>
      </c>
      <c r="F86" s="139">
        <f>F85+F58</f>
        <v>19387937.5</v>
      </c>
      <c r="G86" s="138" t="s">
        <v>64</v>
      </c>
      <c r="H86" s="139">
        <f>H85+H58</f>
        <v>21585606.25</v>
      </c>
      <c r="I86" s="138" t="s">
        <v>64</v>
      </c>
      <c r="J86" s="139">
        <f>J85+J58</f>
        <v>23820775</v>
      </c>
      <c r="K86" s="138" t="s">
        <v>64</v>
      </c>
      <c r="L86" s="139">
        <f>L85+L58</f>
        <v>26018443.75</v>
      </c>
      <c r="M86" s="138" t="s">
        <v>64</v>
      </c>
      <c r="N86" s="139">
        <f>N85+N58</f>
        <v>28253612.5</v>
      </c>
      <c r="O86" s="138" t="s">
        <v>64</v>
      </c>
      <c r="P86" s="140">
        <f>P85+P58</f>
        <v>33405081.25</v>
      </c>
    </row>
    <row r="87" spans="3:16">
      <c r="F87" s="63"/>
    </row>
    <row r="88" spans="3:16">
      <c r="F88" s="63"/>
    </row>
    <row r="89" spans="3:16">
      <c r="C89" s="62" t="s">
        <v>45</v>
      </c>
      <c r="D89" s="63"/>
      <c r="F89" s="63"/>
    </row>
    <row r="90" spans="3:16">
      <c r="C90" s="62" t="s">
        <v>46</v>
      </c>
      <c r="D90" s="63"/>
      <c r="F90" s="63"/>
    </row>
    <row r="91" spans="3:16">
      <c r="D91" s="63"/>
      <c r="F91" s="63"/>
    </row>
    <row r="92" spans="3:16">
      <c r="D92" s="63"/>
      <c r="F92" s="63"/>
    </row>
    <row r="93" spans="3:16">
      <c r="D93" s="63"/>
      <c r="F93" s="63"/>
    </row>
    <row r="98" spans="1:26" ht="42">
      <c r="A98"/>
      <c r="C98" s="176" t="s">
        <v>47</v>
      </c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 s="176"/>
      <c r="Q98" s="1"/>
      <c r="R98"/>
      <c r="S98"/>
      <c r="T98"/>
      <c r="U98"/>
      <c r="V98"/>
      <c r="W98"/>
      <c r="X98"/>
      <c r="Y98"/>
      <c r="Z98"/>
    </row>
    <row r="99" spans="1:26" ht="16" thickBot="1">
      <c r="A99"/>
      <c r="B99"/>
      <c r="C99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/>
      <c r="S99"/>
      <c r="T99"/>
      <c r="U99"/>
      <c r="V99"/>
      <c r="W99"/>
      <c r="X99"/>
      <c r="Y99"/>
      <c r="Z99"/>
    </row>
    <row r="100" spans="1:26" ht="28">
      <c r="A100"/>
      <c r="B100"/>
      <c r="C100" s="159" t="s">
        <v>10</v>
      </c>
      <c r="D100" s="160"/>
      <c r="E100" s="160"/>
      <c r="F100" s="160"/>
      <c r="G100" s="160"/>
      <c r="H100" s="161"/>
      <c r="I100" s="23"/>
      <c r="J100" s="165" t="s">
        <v>10</v>
      </c>
      <c r="K100" s="166"/>
      <c r="L100" s="166"/>
      <c r="M100" s="166"/>
      <c r="N100" s="166"/>
      <c r="O100" s="167"/>
      <c r="P100" s="23"/>
      <c r="Q100" s="23"/>
      <c r="R100"/>
      <c r="S100"/>
      <c r="T100"/>
      <c r="U100"/>
      <c r="V100"/>
      <c r="W100"/>
      <c r="X100"/>
      <c r="Y100"/>
      <c r="Z100"/>
    </row>
    <row r="101" spans="1:26" ht="19" thickBot="1">
      <c r="A101"/>
      <c r="B101"/>
      <c r="C101" s="162" t="s">
        <v>49</v>
      </c>
      <c r="D101" s="163"/>
      <c r="E101" s="163"/>
      <c r="F101" s="163"/>
      <c r="G101" s="163"/>
      <c r="H101" s="164"/>
      <c r="I101" s="21"/>
      <c r="J101" s="168" t="s">
        <v>50</v>
      </c>
      <c r="K101" s="169"/>
      <c r="L101" s="169"/>
      <c r="M101" s="169"/>
      <c r="N101" s="169"/>
      <c r="O101" s="170"/>
      <c r="P101" s="21"/>
      <c r="Q101" s="21"/>
      <c r="R101"/>
      <c r="S101"/>
      <c r="T101"/>
      <c r="U101"/>
      <c r="V101"/>
      <c r="W101"/>
      <c r="X101"/>
      <c r="Y101"/>
      <c r="Z101"/>
    </row>
    <row r="102" spans="1:26">
      <c r="A102"/>
      <c r="B102"/>
      <c r="C102" s="147" t="s">
        <v>31</v>
      </c>
      <c r="D102" s="148"/>
      <c r="E102" s="147" t="s">
        <v>34</v>
      </c>
      <c r="F102" s="148"/>
      <c r="G102" s="147" t="s">
        <v>34</v>
      </c>
      <c r="H102" s="149"/>
      <c r="I102" s="6"/>
      <c r="J102" s="150" t="s">
        <v>31</v>
      </c>
      <c r="K102" s="151"/>
      <c r="L102" s="150" t="s">
        <v>34</v>
      </c>
      <c r="M102" s="151"/>
      <c r="N102" s="150" t="s">
        <v>34</v>
      </c>
      <c r="O102" s="152"/>
      <c r="P102" s="6"/>
      <c r="Q102" s="1"/>
      <c r="R102"/>
      <c r="S102"/>
      <c r="T102"/>
      <c r="U102"/>
      <c r="V102"/>
      <c r="W102"/>
      <c r="X102"/>
      <c r="Y102"/>
      <c r="Z102"/>
    </row>
    <row r="103" spans="1:26">
      <c r="A103"/>
      <c r="B103"/>
      <c r="C103" s="22" t="s">
        <v>33</v>
      </c>
      <c r="D103" s="24">
        <f>F12</f>
        <v>86400</v>
      </c>
      <c r="E103" s="22" t="s">
        <v>33</v>
      </c>
      <c r="F103" s="24">
        <f>F21</f>
        <v>55200</v>
      </c>
      <c r="G103" s="22" t="s">
        <v>33</v>
      </c>
      <c r="H103" s="30">
        <f>F30</f>
        <v>43800</v>
      </c>
      <c r="I103" s="6"/>
      <c r="J103" s="33" t="s">
        <v>33</v>
      </c>
      <c r="K103" s="34">
        <f>D103</f>
        <v>86400</v>
      </c>
      <c r="L103" s="33" t="s">
        <v>33</v>
      </c>
      <c r="M103" s="34">
        <f>F103</f>
        <v>55200</v>
      </c>
      <c r="N103" s="33" t="s">
        <v>33</v>
      </c>
      <c r="O103" s="35">
        <f>H103</f>
        <v>43800</v>
      </c>
      <c r="P103" s="6"/>
      <c r="Q103" s="1"/>
      <c r="R103"/>
      <c r="S103"/>
      <c r="T103"/>
      <c r="U103"/>
      <c r="V103"/>
      <c r="W103"/>
      <c r="X103"/>
      <c r="Y103"/>
      <c r="Z103"/>
    </row>
    <row r="104" spans="1:26">
      <c r="A104"/>
      <c r="B104"/>
      <c r="C104" s="7" t="s">
        <v>32</v>
      </c>
      <c r="D104" s="29">
        <v>15</v>
      </c>
      <c r="E104" s="7" t="s">
        <v>32</v>
      </c>
      <c r="F104" s="29">
        <v>10</v>
      </c>
      <c r="G104" s="7" t="s">
        <v>32</v>
      </c>
      <c r="H104" s="31">
        <v>9</v>
      </c>
      <c r="I104" s="3"/>
      <c r="J104" s="36" t="s">
        <v>32</v>
      </c>
      <c r="K104" s="37">
        <v>10</v>
      </c>
      <c r="L104" s="36" t="s">
        <v>32</v>
      </c>
      <c r="M104" s="37">
        <v>7</v>
      </c>
      <c r="N104" s="36" t="s">
        <v>32</v>
      </c>
      <c r="O104" s="38">
        <v>7</v>
      </c>
      <c r="P104" s="3"/>
      <c r="Q104" s="1"/>
      <c r="R104"/>
      <c r="S104"/>
      <c r="T104"/>
      <c r="U104"/>
      <c r="V104"/>
      <c r="W104"/>
      <c r="X104"/>
      <c r="Y104"/>
      <c r="Z104"/>
    </row>
    <row r="105" spans="1:26">
      <c r="A105"/>
      <c r="B105"/>
      <c r="C105" s="7"/>
      <c r="D105" s="2"/>
      <c r="E105" s="7"/>
      <c r="F105" s="2"/>
      <c r="G105" s="7"/>
      <c r="H105" s="8"/>
      <c r="I105" s="3"/>
      <c r="J105" s="36"/>
      <c r="K105" s="39"/>
      <c r="L105" s="36"/>
      <c r="M105" s="39"/>
      <c r="N105" s="36"/>
      <c r="O105" s="40"/>
      <c r="P105" s="3"/>
      <c r="Q105" s="1"/>
      <c r="R105"/>
      <c r="S105"/>
      <c r="T105"/>
      <c r="U105"/>
      <c r="V105"/>
      <c r="W105"/>
      <c r="X105"/>
      <c r="Y105"/>
      <c r="Z105"/>
    </row>
    <row r="106" spans="1:26">
      <c r="A106"/>
      <c r="B106"/>
      <c r="C106" s="7"/>
      <c r="D106" s="2"/>
      <c r="E106" s="7"/>
      <c r="F106" s="2"/>
      <c r="G106" s="7"/>
      <c r="H106" s="8"/>
      <c r="I106" s="3"/>
      <c r="J106" s="36"/>
      <c r="K106" s="39"/>
      <c r="L106" s="36"/>
      <c r="M106" s="39"/>
      <c r="N106" s="36"/>
      <c r="O106" s="40"/>
      <c r="P106" s="3"/>
      <c r="Q106" s="1"/>
      <c r="R106"/>
      <c r="S106"/>
      <c r="T106"/>
      <c r="U106"/>
      <c r="V106"/>
      <c r="W106"/>
      <c r="X106"/>
      <c r="Y106"/>
      <c r="Z106"/>
    </row>
    <row r="107" spans="1:26">
      <c r="A107"/>
      <c r="B107"/>
      <c r="C107" s="7"/>
      <c r="D107" s="2"/>
      <c r="E107" s="7"/>
      <c r="F107" s="2"/>
      <c r="G107" s="7"/>
      <c r="H107" s="8"/>
      <c r="I107" s="9"/>
      <c r="J107" s="36"/>
      <c r="K107" s="39"/>
      <c r="L107" s="36"/>
      <c r="M107" s="39"/>
      <c r="N107" s="36"/>
      <c r="O107" s="40"/>
      <c r="P107" s="17"/>
      <c r="Q107" s="1"/>
      <c r="R107"/>
      <c r="S107"/>
      <c r="T107"/>
      <c r="U107"/>
      <c r="V107"/>
      <c r="W107"/>
      <c r="X107"/>
      <c r="Y107"/>
      <c r="Z107"/>
    </row>
    <row r="108" spans="1:26">
      <c r="A108"/>
      <c r="B108"/>
      <c r="C108" s="7"/>
      <c r="D108" s="2"/>
      <c r="E108" s="7"/>
      <c r="F108" s="2"/>
      <c r="G108" s="7"/>
      <c r="H108" s="8"/>
      <c r="I108" s="9"/>
      <c r="J108" s="36"/>
      <c r="K108" s="39"/>
      <c r="L108" s="36"/>
      <c r="M108" s="39"/>
      <c r="N108" s="36"/>
      <c r="O108" s="40"/>
      <c r="P108" s="17"/>
      <c r="Q108" s="1"/>
      <c r="R108"/>
      <c r="S108"/>
      <c r="T108"/>
      <c r="U108"/>
      <c r="V108"/>
      <c r="W108"/>
      <c r="X108"/>
      <c r="Y108"/>
      <c r="Z108"/>
    </row>
    <row r="109" spans="1:26">
      <c r="A109"/>
      <c r="B109"/>
      <c r="C109" s="7" t="s">
        <v>11</v>
      </c>
      <c r="D109" s="25">
        <f>+D103*D104</f>
        <v>1296000</v>
      </c>
      <c r="E109" s="7" t="s">
        <v>11</v>
      </c>
      <c r="F109" s="25">
        <f>+F103*F104</f>
        <v>552000</v>
      </c>
      <c r="G109" s="7" t="s">
        <v>11</v>
      </c>
      <c r="H109" s="27">
        <f>+H103*H104</f>
        <v>394200</v>
      </c>
      <c r="I109" s="18"/>
      <c r="J109" s="36" t="s">
        <v>11</v>
      </c>
      <c r="K109" s="34">
        <f>+K103*K104</f>
        <v>864000</v>
      </c>
      <c r="L109" s="36" t="s">
        <v>11</v>
      </c>
      <c r="M109" s="34">
        <f>+M103*M104</f>
        <v>386400</v>
      </c>
      <c r="N109" s="36" t="s">
        <v>11</v>
      </c>
      <c r="O109" s="35">
        <f>+O103*O104</f>
        <v>306600</v>
      </c>
      <c r="P109" s="18"/>
      <c r="Q109" s="1"/>
      <c r="R109"/>
      <c r="S109"/>
      <c r="T109"/>
      <c r="U109"/>
      <c r="V109"/>
      <c r="W109"/>
      <c r="X109"/>
      <c r="Y109"/>
      <c r="Z109"/>
    </row>
    <row r="110" spans="1:26">
      <c r="A110"/>
      <c r="B110"/>
      <c r="C110" s="7" t="s">
        <v>12</v>
      </c>
      <c r="D110" s="25">
        <f>+D109*4</f>
        <v>5184000</v>
      </c>
      <c r="E110" s="7" t="s">
        <v>12</v>
      </c>
      <c r="F110" s="25">
        <f>+F109*4</f>
        <v>2208000</v>
      </c>
      <c r="G110" s="7" t="s">
        <v>12</v>
      </c>
      <c r="H110" s="27">
        <f>+H109*4</f>
        <v>1576800</v>
      </c>
      <c r="I110" s="18"/>
      <c r="J110" s="36" t="s">
        <v>12</v>
      </c>
      <c r="K110" s="34">
        <f>+K109*4</f>
        <v>3456000</v>
      </c>
      <c r="L110" s="36" t="s">
        <v>12</v>
      </c>
      <c r="M110" s="34">
        <f>+M109*4</f>
        <v>1545600</v>
      </c>
      <c r="N110" s="36" t="s">
        <v>12</v>
      </c>
      <c r="O110" s="35">
        <f>+O109*4</f>
        <v>1226400</v>
      </c>
      <c r="P110" s="18"/>
      <c r="Q110" s="1"/>
      <c r="R110"/>
      <c r="S110"/>
      <c r="T110"/>
      <c r="U110"/>
      <c r="V110"/>
      <c r="W110"/>
      <c r="X110"/>
      <c r="Y110"/>
      <c r="Z110"/>
    </row>
    <row r="111" spans="1:26">
      <c r="A111"/>
      <c r="B111"/>
      <c r="C111" s="7"/>
      <c r="D111" s="25"/>
      <c r="E111" s="7"/>
      <c r="F111" s="25"/>
      <c r="G111" s="7"/>
      <c r="H111" s="27"/>
      <c r="I111" s="3"/>
      <c r="J111" s="36"/>
      <c r="K111" s="34"/>
      <c r="L111" s="36"/>
      <c r="M111" s="34"/>
      <c r="N111" s="36"/>
      <c r="O111" s="35"/>
      <c r="P111" s="3"/>
      <c r="Q111" s="1"/>
      <c r="R111"/>
      <c r="S111"/>
      <c r="T111"/>
      <c r="U111"/>
      <c r="V111"/>
      <c r="W111"/>
      <c r="X111"/>
      <c r="Y111"/>
      <c r="Z111"/>
    </row>
    <row r="112" spans="1:26" ht="16" thickBot="1">
      <c r="A112"/>
      <c r="B112"/>
      <c r="C112" s="10" t="s">
        <v>13</v>
      </c>
      <c r="D112" s="26">
        <f>+D110</f>
        <v>5184000</v>
      </c>
      <c r="E112" s="10" t="s">
        <v>13</v>
      </c>
      <c r="F112" s="26">
        <f>+F110</f>
        <v>2208000</v>
      </c>
      <c r="G112" s="10" t="s">
        <v>13</v>
      </c>
      <c r="H112" s="28">
        <f>+H110</f>
        <v>1576800</v>
      </c>
      <c r="I112" s="20"/>
      <c r="J112" s="41" t="s">
        <v>13</v>
      </c>
      <c r="K112" s="42">
        <f>+K110</f>
        <v>3456000</v>
      </c>
      <c r="L112" s="41" t="s">
        <v>13</v>
      </c>
      <c r="M112" s="42">
        <f>+M110</f>
        <v>1545600</v>
      </c>
      <c r="N112" s="41" t="s">
        <v>13</v>
      </c>
      <c r="O112" s="43">
        <f>+O110</f>
        <v>1226400</v>
      </c>
      <c r="P112" s="19"/>
      <c r="Q112" s="11"/>
      <c r="R112"/>
      <c r="S112"/>
      <c r="T112"/>
      <c r="U112"/>
      <c r="V112"/>
      <c r="W112"/>
      <c r="X112"/>
      <c r="Y112"/>
      <c r="Z112"/>
    </row>
    <row r="113" spans="1:26" ht="21" thickBot="1">
      <c r="A113"/>
      <c r="B113"/>
      <c r="C113" s="153" t="s">
        <v>35</v>
      </c>
      <c r="D113" s="154"/>
      <c r="E113" s="154"/>
      <c r="F113" s="154"/>
      <c r="G113" s="155"/>
      <c r="H113" s="32">
        <f>+H112+F112+D112</f>
        <v>8968800</v>
      </c>
      <c r="I113" s="20"/>
      <c r="J113" s="156" t="s">
        <v>35</v>
      </c>
      <c r="K113" s="157"/>
      <c r="L113" s="157"/>
      <c r="M113" s="157"/>
      <c r="N113" s="158"/>
      <c r="O113" s="44">
        <f>+K112+M112+O112</f>
        <v>6228000</v>
      </c>
      <c r="P113" s="19"/>
      <c r="Q113" s="11"/>
      <c r="R113"/>
      <c r="S113"/>
      <c r="T113"/>
      <c r="U113"/>
      <c r="V113"/>
      <c r="W113"/>
      <c r="X113"/>
      <c r="Y113"/>
      <c r="Z113"/>
    </row>
    <row r="114" spans="1:26">
      <c r="A114"/>
      <c r="B114"/>
      <c r="C114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/>
      <c r="S114"/>
      <c r="T114"/>
      <c r="U114"/>
      <c r="V114"/>
      <c r="W114"/>
      <c r="X114"/>
      <c r="Y114"/>
      <c r="Z114"/>
    </row>
    <row r="115" spans="1:26">
      <c r="A115"/>
      <c r="B115"/>
      <c r="C115" s="1"/>
      <c r="D115" s="5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/>
      <c r="S115"/>
      <c r="T115"/>
      <c r="U115"/>
      <c r="V115"/>
      <c r="W115"/>
      <c r="X115"/>
      <c r="Y115"/>
      <c r="Z115"/>
    </row>
    <row r="116" spans="1:26" ht="16" thickBot="1">
      <c r="A116"/>
      <c r="B116"/>
      <c r="C116" s="1"/>
      <c r="D116" s="5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/>
      <c r="S116"/>
      <c r="T116"/>
      <c r="U116"/>
      <c r="V116"/>
      <c r="W116"/>
      <c r="X116"/>
      <c r="Y116"/>
      <c r="Z116"/>
    </row>
    <row r="117" spans="1:26" ht="31" thickBot="1">
      <c r="A117"/>
      <c r="B117"/>
      <c r="C117" s="171">
        <v>2016</v>
      </c>
      <c r="D117" s="172"/>
      <c r="E117" s="172"/>
      <c r="F117" s="172"/>
      <c r="G117" s="172"/>
      <c r="H117" s="172"/>
      <c r="I117" s="171">
        <v>2016</v>
      </c>
      <c r="J117" s="172"/>
      <c r="K117" s="172"/>
      <c r="L117" s="172"/>
      <c r="M117" s="172"/>
      <c r="N117" s="172"/>
      <c r="O117" s="172"/>
      <c r="P117" s="172"/>
      <c r="Q117"/>
      <c r="R117"/>
      <c r="S117"/>
      <c r="T117"/>
      <c r="U117"/>
      <c r="V117"/>
      <c r="W117"/>
      <c r="X117"/>
      <c r="Y117"/>
      <c r="Z117"/>
    </row>
    <row r="118" spans="1:26" ht="24" thickBot="1">
      <c r="A118"/>
      <c r="B118"/>
      <c r="C118" s="173" t="s">
        <v>55</v>
      </c>
      <c r="D118" s="174"/>
      <c r="E118" s="173" t="s">
        <v>56</v>
      </c>
      <c r="F118" s="174"/>
      <c r="G118" s="173" t="s">
        <v>57</v>
      </c>
      <c r="H118" s="174"/>
      <c r="I118" s="173" t="s">
        <v>58</v>
      </c>
      <c r="J118" s="174"/>
      <c r="K118" s="173" t="s">
        <v>59</v>
      </c>
      <c r="L118" s="174"/>
      <c r="M118" s="173" t="s">
        <v>60</v>
      </c>
      <c r="N118" s="174"/>
      <c r="O118" s="173" t="s">
        <v>61</v>
      </c>
      <c r="P118" s="175"/>
    </row>
    <row r="119" spans="1:26">
      <c r="A119"/>
      <c r="B119"/>
      <c r="C119" s="45"/>
      <c r="D119" s="60">
        <v>10000000</v>
      </c>
      <c r="E119" s="45"/>
      <c r="F119" s="60">
        <f>D147</f>
        <v>12545368.75</v>
      </c>
      <c r="G119" s="45"/>
      <c r="H119" s="60">
        <f>F147</f>
        <v>15870737.5</v>
      </c>
      <c r="I119" s="45"/>
      <c r="J119" s="60">
        <f>H147</f>
        <v>17253006.25</v>
      </c>
      <c r="K119" s="45"/>
      <c r="L119" s="60">
        <f>J147</f>
        <v>18672775</v>
      </c>
      <c r="M119" s="45"/>
      <c r="N119" s="60">
        <f>L147</f>
        <v>20055043.75</v>
      </c>
      <c r="O119" s="45"/>
      <c r="P119" s="60">
        <f>N147</f>
        <v>21474812.5</v>
      </c>
    </row>
    <row r="120" spans="1:26">
      <c r="A120"/>
      <c r="B120"/>
      <c r="C120" s="46" t="s">
        <v>14</v>
      </c>
      <c r="D120" s="47"/>
      <c r="E120" s="46" t="s">
        <v>14</v>
      </c>
      <c r="F120" s="47"/>
      <c r="G120" s="46" t="s">
        <v>14</v>
      </c>
      <c r="H120" s="47"/>
      <c r="I120" s="46" t="s">
        <v>14</v>
      </c>
      <c r="J120" s="47"/>
      <c r="K120" s="46" t="s">
        <v>14</v>
      </c>
      <c r="L120" s="47"/>
      <c r="M120" s="46" t="s">
        <v>14</v>
      </c>
      <c r="N120" s="47"/>
      <c r="O120" s="46" t="s">
        <v>14</v>
      </c>
      <c r="P120" s="47"/>
    </row>
    <row r="121" spans="1:26">
      <c r="A121"/>
      <c r="B121"/>
      <c r="C121" s="49" t="s">
        <v>42</v>
      </c>
      <c r="D121" s="50">
        <f>$H$113</f>
        <v>8968800</v>
      </c>
      <c r="E121" s="49" t="s">
        <v>42</v>
      </c>
      <c r="F121" s="50">
        <f>$H$113</f>
        <v>8968800</v>
      </c>
      <c r="G121" s="49" t="s">
        <v>42</v>
      </c>
      <c r="H121" s="50">
        <f>$O$113</f>
        <v>6228000</v>
      </c>
      <c r="I121" s="49" t="s">
        <v>42</v>
      </c>
      <c r="J121" s="50">
        <f>$O$113</f>
        <v>6228000</v>
      </c>
      <c r="K121" s="49" t="s">
        <v>42</v>
      </c>
      <c r="L121" s="50">
        <f>$O$113</f>
        <v>6228000</v>
      </c>
      <c r="M121" s="49" t="s">
        <v>42</v>
      </c>
      <c r="N121" s="50">
        <f>$O$113</f>
        <v>6228000</v>
      </c>
      <c r="O121" s="49" t="s">
        <v>42</v>
      </c>
      <c r="P121" s="50">
        <f>$H$113</f>
        <v>8968800</v>
      </c>
    </row>
    <row r="122" spans="1:26">
      <c r="A122"/>
      <c r="B122"/>
      <c r="C122" s="45" t="s">
        <v>15</v>
      </c>
      <c r="D122" s="12">
        <f>D121</f>
        <v>8968800</v>
      </c>
      <c r="E122" s="45" t="s">
        <v>15</v>
      </c>
      <c r="F122" s="12">
        <f>F121</f>
        <v>8968800</v>
      </c>
      <c r="G122" s="45" t="s">
        <v>15</v>
      </c>
      <c r="H122" s="12">
        <f>H121</f>
        <v>6228000</v>
      </c>
      <c r="I122" s="45" t="s">
        <v>15</v>
      </c>
      <c r="J122" s="12">
        <f>J121</f>
        <v>6228000</v>
      </c>
      <c r="K122" s="45" t="s">
        <v>15</v>
      </c>
      <c r="L122" s="12">
        <f>L121</f>
        <v>6228000</v>
      </c>
      <c r="M122" s="45" t="s">
        <v>15</v>
      </c>
      <c r="N122" s="12">
        <f>N121</f>
        <v>6228000</v>
      </c>
      <c r="O122" s="45" t="s">
        <v>15</v>
      </c>
      <c r="P122" s="12">
        <f>P121</f>
        <v>8968800</v>
      </c>
    </row>
    <row r="123" spans="1:26">
      <c r="A123"/>
      <c r="B123"/>
      <c r="C123" s="45"/>
      <c r="D123" s="48"/>
      <c r="E123" s="45"/>
      <c r="F123" s="48"/>
      <c r="G123" s="45"/>
      <c r="H123" s="48"/>
      <c r="I123" s="45"/>
      <c r="J123" s="48"/>
      <c r="K123" s="45"/>
      <c r="L123" s="48"/>
      <c r="M123" s="45"/>
      <c r="N123" s="48"/>
      <c r="O123" s="45"/>
      <c r="P123" s="48"/>
    </row>
    <row r="124" spans="1:26">
      <c r="A124"/>
      <c r="B124"/>
      <c r="C124" s="46" t="s">
        <v>6</v>
      </c>
      <c r="D124" s="47"/>
      <c r="E124" s="46" t="s">
        <v>6</v>
      </c>
      <c r="F124" s="47"/>
      <c r="G124" s="46" t="s">
        <v>6</v>
      </c>
      <c r="H124" s="47"/>
      <c r="I124" s="46" t="s">
        <v>6</v>
      </c>
      <c r="J124" s="47"/>
      <c r="K124" s="46" t="s">
        <v>6</v>
      </c>
      <c r="L124" s="47"/>
      <c r="M124" s="46" t="s">
        <v>6</v>
      </c>
      <c r="N124" s="47"/>
      <c r="O124" s="46" t="s">
        <v>6</v>
      </c>
      <c r="P124" s="47"/>
    </row>
    <row r="125" spans="1:26">
      <c r="A125"/>
      <c r="B125"/>
      <c r="C125" s="51" t="s">
        <v>16</v>
      </c>
      <c r="D125" s="48"/>
      <c r="E125" s="51" t="s">
        <v>16</v>
      </c>
      <c r="F125" s="48"/>
      <c r="G125" s="51" t="s">
        <v>16</v>
      </c>
      <c r="H125" s="48"/>
      <c r="I125" s="51" t="s">
        <v>16</v>
      </c>
      <c r="J125" s="48"/>
      <c r="K125" s="51" t="s">
        <v>16</v>
      </c>
      <c r="L125" s="48"/>
      <c r="M125" s="51" t="s">
        <v>16</v>
      </c>
      <c r="N125" s="48"/>
      <c r="O125" s="51" t="s">
        <v>16</v>
      </c>
      <c r="P125" s="48"/>
    </row>
    <row r="126" spans="1:26">
      <c r="A126"/>
      <c r="B126"/>
      <c r="C126" s="45" t="s">
        <v>17</v>
      </c>
      <c r="D126" s="12">
        <v>-3335975</v>
      </c>
      <c r="E126" s="45" t="s">
        <v>17</v>
      </c>
      <c r="F126" s="12">
        <v>-3335975</v>
      </c>
      <c r="G126" s="45" t="s">
        <v>17</v>
      </c>
      <c r="H126" s="12">
        <v>-3335975</v>
      </c>
      <c r="I126" s="45" t="s">
        <v>17</v>
      </c>
      <c r="J126" s="12">
        <v>-3335975</v>
      </c>
      <c r="K126" s="45" t="s">
        <v>17</v>
      </c>
      <c r="L126" s="12">
        <v>-3335975</v>
      </c>
      <c r="M126" s="45" t="s">
        <v>17</v>
      </c>
      <c r="N126" s="12">
        <v>-3335975</v>
      </c>
      <c r="O126" s="45" t="s">
        <v>17</v>
      </c>
      <c r="P126" s="12">
        <v>-3335975</v>
      </c>
    </row>
    <row r="127" spans="1:26">
      <c r="A127"/>
      <c r="B127"/>
      <c r="C127" s="45" t="s">
        <v>18</v>
      </c>
      <c r="D127" s="12">
        <v>-380000</v>
      </c>
      <c r="E127" s="45" t="s">
        <v>18</v>
      </c>
      <c r="F127" s="12">
        <v>-380000</v>
      </c>
      <c r="G127" s="45" t="s">
        <v>18</v>
      </c>
      <c r="H127" s="12">
        <v>-380000</v>
      </c>
      <c r="I127" s="45" t="s">
        <v>18</v>
      </c>
      <c r="J127" s="12">
        <v>-380000</v>
      </c>
      <c r="K127" s="45" t="s">
        <v>18</v>
      </c>
      <c r="L127" s="12">
        <v>-380000</v>
      </c>
      <c r="M127" s="45" t="s">
        <v>18</v>
      </c>
      <c r="N127" s="12">
        <v>-380000</v>
      </c>
      <c r="O127" s="45" t="s">
        <v>18</v>
      </c>
      <c r="P127" s="12">
        <v>-380000</v>
      </c>
    </row>
    <row r="128" spans="1:26">
      <c r="A128"/>
      <c r="B128"/>
      <c r="C128" s="45" t="s">
        <v>39</v>
      </c>
      <c r="D128" s="12">
        <v>-60000</v>
      </c>
      <c r="E128" s="45" t="s">
        <v>39</v>
      </c>
      <c r="F128" s="12">
        <v>-60000</v>
      </c>
      <c r="G128" s="45" t="s">
        <v>39</v>
      </c>
      <c r="H128" s="12">
        <v>-60000</v>
      </c>
      <c r="I128" s="45" t="s">
        <v>39</v>
      </c>
      <c r="J128" s="12">
        <v>-60000</v>
      </c>
      <c r="K128" s="45" t="s">
        <v>39</v>
      </c>
      <c r="L128" s="12">
        <v>-60000</v>
      </c>
      <c r="M128" s="45" t="s">
        <v>39</v>
      </c>
      <c r="N128" s="12">
        <v>-60000</v>
      </c>
      <c r="O128" s="45" t="s">
        <v>39</v>
      </c>
      <c r="P128" s="12">
        <v>-60000</v>
      </c>
    </row>
    <row r="129" spans="1:16">
      <c r="A129"/>
      <c r="B129"/>
      <c r="C129" s="49" t="s">
        <v>38</v>
      </c>
      <c r="D129" s="13">
        <v>-209000</v>
      </c>
      <c r="E129" s="49" t="s">
        <v>38</v>
      </c>
      <c r="F129" s="13">
        <v>-209000</v>
      </c>
      <c r="G129" s="49" t="s">
        <v>38</v>
      </c>
      <c r="H129" s="13">
        <v>-209000</v>
      </c>
      <c r="I129" s="49" t="s">
        <v>38</v>
      </c>
      <c r="J129" s="13">
        <v>-209000</v>
      </c>
      <c r="K129" s="49" t="s">
        <v>38</v>
      </c>
      <c r="L129" s="13">
        <v>-209000</v>
      </c>
      <c r="M129" s="49" t="s">
        <v>38</v>
      </c>
      <c r="N129" s="13">
        <v>-209000</v>
      </c>
      <c r="O129" s="49" t="s">
        <v>38</v>
      </c>
      <c r="P129" s="13">
        <v>-209000</v>
      </c>
    </row>
    <row r="130" spans="1:16">
      <c r="A130"/>
      <c r="B130"/>
      <c r="C130" s="45" t="s">
        <v>15</v>
      </c>
      <c r="D130" s="12">
        <f>+SUM(D126:D129)</f>
        <v>-3984975</v>
      </c>
      <c r="E130" s="45" t="s">
        <v>15</v>
      </c>
      <c r="F130" s="12">
        <f>+SUM(F126:F129)</f>
        <v>-3984975</v>
      </c>
      <c r="G130" s="45" t="s">
        <v>15</v>
      </c>
      <c r="H130" s="12">
        <f>+SUM(H126:H129)</f>
        <v>-3984975</v>
      </c>
      <c r="I130" s="45" t="s">
        <v>15</v>
      </c>
      <c r="J130" s="12">
        <f>+SUM(J126:J129)</f>
        <v>-3984975</v>
      </c>
      <c r="K130" s="45" t="s">
        <v>15</v>
      </c>
      <c r="L130" s="12">
        <f>+SUM(L126:L129)</f>
        <v>-3984975</v>
      </c>
      <c r="M130" s="45" t="s">
        <v>15</v>
      </c>
      <c r="N130" s="12">
        <f>+SUM(N126:N129)</f>
        <v>-3984975</v>
      </c>
      <c r="O130" s="45" t="s">
        <v>15</v>
      </c>
      <c r="P130" s="12">
        <f>+SUM(P126:P129)</f>
        <v>-3984975</v>
      </c>
    </row>
    <row r="131" spans="1:16">
      <c r="A131"/>
      <c r="B131"/>
      <c r="C131" s="45"/>
      <c r="D131" s="48"/>
      <c r="E131" s="45"/>
      <c r="F131" s="48"/>
      <c r="G131" s="45"/>
      <c r="H131" s="48"/>
      <c r="I131" s="45"/>
      <c r="J131" s="48"/>
      <c r="K131" s="45"/>
      <c r="L131" s="48"/>
      <c r="M131" s="45"/>
      <c r="N131" s="48"/>
      <c r="O131" s="45"/>
      <c r="P131" s="48"/>
    </row>
    <row r="132" spans="1:16">
      <c r="C132" s="144" t="s">
        <v>75</v>
      </c>
      <c r="D132" s="128"/>
      <c r="E132" s="117"/>
      <c r="F132" s="128"/>
      <c r="G132" s="117"/>
      <c r="H132" s="128"/>
      <c r="I132" s="117"/>
      <c r="J132" s="128"/>
      <c r="K132" s="117"/>
      <c r="L132" s="128"/>
      <c r="M132" s="117"/>
      <c r="N132" s="128"/>
      <c r="O132" s="117"/>
      <c r="P132" s="128"/>
    </row>
    <row r="133" spans="1:16">
      <c r="C133" s="124" t="s">
        <v>76</v>
      </c>
      <c r="D133" s="145"/>
      <c r="E133" s="117"/>
      <c r="F133" s="128"/>
      <c r="G133" s="117"/>
      <c r="H133" s="128"/>
      <c r="I133" s="117"/>
      <c r="J133" s="128"/>
      <c r="K133" s="117"/>
      <c r="L133" s="128"/>
      <c r="M133" s="117"/>
      <c r="N133" s="128"/>
      <c r="O133" s="117"/>
      <c r="P133" s="128"/>
    </row>
    <row r="134" spans="1:16">
      <c r="C134" s="117" t="s">
        <v>15</v>
      </c>
      <c r="D134" s="146">
        <v>-1040000</v>
      </c>
      <c r="E134" s="117"/>
      <c r="F134" s="128"/>
      <c r="G134" s="117"/>
      <c r="H134" s="128"/>
      <c r="I134" s="117"/>
      <c r="J134" s="128"/>
      <c r="K134" s="117"/>
      <c r="L134" s="128"/>
      <c r="M134" s="117"/>
      <c r="N134" s="128"/>
      <c r="O134" s="117"/>
      <c r="P134" s="128"/>
    </row>
    <row r="135" spans="1:16">
      <c r="C135" s="117"/>
      <c r="D135" s="128"/>
      <c r="E135" s="117"/>
      <c r="F135" s="128"/>
      <c r="G135" s="117"/>
      <c r="H135" s="128"/>
      <c r="I135" s="117"/>
      <c r="J135" s="128"/>
      <c r="K135" s="117"/>
      <c r="L135" s="128"/>
      <c r="M135" s="117"/>
      <c r="N135" s="128"/>
      <c r="O135" s="117"/>
      <c r="P135" s="128"/>
    </row>
    <row r="136" spans="1:16">
      <c r="A136"/>
      <c r="B136"/>
      <c r="C136" s="52" t="s">
        <v>20</v>
      </c>
      <c r="D136" s="48"/>
      <c r="E136" s="52" t="s">
        <v>20</v>
      </c>
      <c r="F136" s="48"/>
      <c r="G136" s="52" t="s">
        <v>20</v>
      </c>
      <c r="H136" s="48"/>
      <c r="I136" s="52" t="s">
        <v>20</v>
      </c>
      <c r="J136" s="48"/>
      <c r="K136" s="52" t="s">
        <v>20</v>
      </c>
      <c r="L136" s="48"/>
      <c r="M136" s="52" t="s">
        <v>20</v>
      </c>
      <c r="N136" s="48"/>
      <c r="O136" s="52" t="s">
        <v>20</v>
      </c>
      <c r="P136" s="48"/>
    </row>
    <row r="137" spans="1:16">
      <c r="A137"/>
      <c r="B137"/>
      <c r="C137" s="239" t="s">
        <v>78</v>
      </c>
      <c r="D137" s="128">
        <v>-100000</v>
      </c>
      <c r="E137" s="239" t="s">
        <v>78</v>
      </c>
      <c r="F137" s="128">
        <v>-100000</v>
      </c>
      <c r="G137" s="239" t="s">
        <v>78</v>
      </c>
      <c r="H137" s="128">
        <v>-100000</v>
      </c>
      <c r="I137" s="239" t="s">
        <v>78</v>
      </c>
      <c r="J137" s="128">
        <v>-100000</v>
      </c>
      <c r="K137" s="239" t="s">
        <v>78</v>
      </c>
      <c r="L137" s="128">
        <v>-100000</v>
      </c>
      <c r="M137" s="239" t="s">
        <v>78</v>
      </c>
      <c r="N137" s="128">
        <v>-100000</v>
      </c>
      <c r="O137" s="239" t="s">
        <v>78</v>
      </c>
      <c r="P137" s="128">
        <v>-100000</v>
      </c>
    </row>
    <row r="138" spans="1:16">
      <c r="A138"/>
      <c r="B138"/>
      <c r="C138" s="45" t="s">
        <v>40</v>
      </c>
      <c r="D138" s="48">
        <v>-300000</v>
      </c>
      <c r="E138" s="45" t="s">
        <v>40</v>
      </c>
      <c r="F138" s="48">
        <v>-300000</v>
      </c>
      <c r="G138" s="45" t="s">
        <v>40</v>
      </c>
      <c r="H138" s="12">
        <v>-200000</v>
      </c>
      <c r="I138" s="45" t="s">
        <v>40</v>
      </c>
      <c r="J138" s="12">
        <v>-200000</v>
      </c>
      <c r="K138" s="45" t="s">
        <v>40</v>
      </c>
      <c r="L138" s="12">
        <v>-200000</v>
      </c>
      <c r="M138" s="45" t="s">
        <v>40</v>
      </c>
      <c r="N138" s="12">
        <v>-200000</v>
      </c>
      <c r="O138" s="45" t="s">
        <v>40</v>
      </c>
      <c r="P138" s="48">
        <v>-300000</v>
      </c>
    </row>
    <row r="139" spans="1:16">
      <c r="A139"/>
      <c r="B139"/>
      <c r="C139" s="45" t="s">
        <v>41</v>
      </c>
      <c r="D139" s="48">
        <v>-150000</v>
      </c>
      <c r="E139" s="45" t="s">
        <v>41</v>
      </c>
      <c r="F139" s="48">
        <v>-150000</v>
      </c>
      <c r="G139" s="45" t="s">
        <v>41</v>
      </c>
      <c r="H139" s="12">
        <v>-100000</v>
      </c>
      <c r="I139" s="45" t="s">
        <v>41</v>
      </c>
      <c r="J139" s="12">
        <v>-50000</v>
      </c>
      <c r="K139" s="45" t="s">
        <v>41</v>
      </c>
      <c r="L139" s="12">
        <v>-100000</v>
      </c>
      <c r="M139" s="45" t="s">
        <v>41</v>
      </c>
      <c r="N139" s="12">
        <v>-50000</v>
      </c>
      <c r="O139" s="45" t="s">
        <v>41</v>
      </c>
      <c r="P139" s="48">
        <v>-60000</v>
      </c>
    </row>
    <row r="140" spans="1:16">
      <c r="A140"/>
      <c r="B140"/>
      <c r="C140" s="53" t="s">
        <v>15</v>
      </c>
      <c r="D140" s="12">
        <f>SUM(D137:D139)</f>
        <v>-550000</v>
      </c>
      <c r="E140" s="53" t="s">
        <v>15</v>
      </c>
      <c r="F140" s="12">
        <f>SUM(F137:F139)</f>
        <v>-550000</v>
      </c>
      <c r="G140" s="53" t="s">
        <v>15</v>
      </c>
      <c r="H140" s="12">
        <f>SUM(H137:H139)</f>
        <v>-400000</v>
      </c>
      <c r="I140" s="53" t="s">
        <v>15</v>
      </c>
      <c r="J140" s="12">
        <f>SUM(J137:J139)</f>
        <v>-350000</v>
      </c>
      <c r="K140" s="53" t="s">
        <v>15</v>
      </c>
      <c r="L140" s="12">
        <f>SUM(L137:L139)</f>
        <v>-400000</v>
      </c>
      <c r="M140" s="53" t="s">
        <v>15</v>
      </c>
      <c r="N140" s="12">
        <f>SUM(N137:N139)</f>
        <v>-350000</v>
      </c>
      <c r="O140" s="53" t="s">
        <v>15</v>
      </c>
      <c r="P140" s="12">
        <f>SUM(P137:P139)</f>
        <v>-460000</v>
      </c>
    </row>
    <row r="141" spans="1:16">
      <c r="A141"/>
      <c r="B141"/>
      <c r="C141" s="49"/>
      <c r="D141" s="54"/>
      <c r="E141" s="49"/>
      <c r="F141" s="54"/>
      <c r="G141" s="49"/>
      <c r="H141" s="54"/>
      <c r="I141" s="49"/>
      <c r="J141" s="54"/>
      <c r="K141" s="49"/>
      <c r="L141" s="54"/>
      <c r="M141" s="49"/>
      <c r="N141" s="54"/>
      <c r="O141" s="49"/>
      <c r="P141" s="54"/>
    </row>
    <row r="142" spans="1:16">
      <c r="A142"/>
      <c r="B142"/>
      <c r="C142" s="55" t="s">
        <v>26</v>
      </c>
      <c r="D142" s="14">
        <f>D140+D134+D130</f>
        <v>-5574975</v>
      </c>
      <c r="E142" s="55" t="s">
        <v>26</v>
      </c>
      <c r="F142" s="14">
        <f>F140+F130</f>
        <v>-4534975</v>
      </c>
      <c r="G142" s="55" t="s">
        <v>26</v>
      </c>
      <c r="H142" s="14">
        <f>H140+H130</f>
        <v>-4384975</v>
      </c>
      <c r="I142" s="55" t="s">
        <v>26</v>
      </c>
      <c r="J142" s="14">
        <f>J140+J130</f>
        <v>-4334975</v>
      </c>
      <c r="K142" s="55" t="s">
        <v>26</v>
      </c>
      <c r="L142" s="14">
        <f>L140+L130</f>
        <v>-4384975</v>
      </c>
      <c r="M142" s="55" t="s">
        <v>26</v>
      </c>
      <c r="N142" s="14">
        <f>N140+N130</f>
        <v>-4334975</v>
      </c>
      <c r="O142" s="55" t="s">
        <v>26</v>
      </c>
      <c r="P142" s="14">
        <f>P140+P130</f>
        <v>-4444975</v>
      </c>
    </row>
    <row r="143" spans="1:16">
      <c r="A143"/>
      <c r="B143"/>
      <c r="C143" s="45"/>
      <c r="D143" s="48"/>
      <c r="E143" s="45"/>
      <c r="F143" s="48"/>
      <c r="G143" s="45"/>
      <c r="H143" s="48"/>
      <c r="I143" s="45"/>
      <c r="J143" s="48"/>
      <c r="K143" s="45"/>
      <c r="L143" s="48"/>
      <c r="M143" s="45"/>
      <c r="N143" s="48"/>
      <c r="O143" s="45"/>
      <c r="P143" s="48"/>
    </row>
    <row r="144" spans="1:16">
      <c r="A144"/>
      <c r="B144"/>
      <c r="C144" s="55" t="s">
        <v>28</v>
      </c>
      <c r="D144" s="15">
        <f>D122+D142</f>
        <v>3393825</v>
      </c>
      <c r="E144" s="55" t="s">
        <v>28</v>
      </c>
      <c r="F144" s="15">
        <f>F122+F142</f>
        <v>4433825</v>
      </c>
      <c r="G144" s="55" t="s">
        <v>28</v>
      </c>
      <c r="H144" s="15">
        <f>H122+H142</f>
        <v>1843025</v>
      </c>
      <c r="I144" s="55" t="s">
        <v>28</v>
      </c>
      <c r="J144" s="15">
        <f>J122+J142</f>
        <v>1893025</v>
      </c>
      <c r="K144" s="55" t="s">
        <v>28</v>
      </c>
      <c r="L144" s="15">
        <f>L122+L142</f>
        <v>1843025</v>
      </c>
      <c r="M144" s="55" t="s">
        <v>28</v>
      </c>
      <c r="N144" s="15">
        <f>N122+N142</f>
        <v>1893025</v>
      </c>
      <c r="O144" s="55" t="s">
        <v>28</v>
      </c>
      <c r="P144" s="15">
        <f>P122+P142</f>
        <v>4523825</v>
      </c>
    </row>
    <row r="145" spans="1:26">
      <c r="A145"/>
      <c r="B145"/>
      <c r="C145" s="55" t="s">
        <v>29</v>
      </c>
      <c r="D145" s="15">
        <f>-D144*(0.25)</f>
        <v>-848456.25</v>
      </c>
      <c r="E145" s="55" t="s">
        <v>29</v>
      </c>
      <c r="F145" s="15">
        <f>-F144*(0.25)</f>
        <v>-1108456.25</v>
      </c>
      <c r="G145" s="55" t="s">
        <v>29</v>
      </c>
      <c r="H145" s="15">
        <f>-H144*(0.25)</f>
        <v>-460756.25</v>
      </c>
      <c r="I145" s="55" t="s">
        <v>29</v>
      </c>
      <c r="J145" s="15">
        <f>-J144*(0.25)</f>
        <v>-473256.25</v>
      </c>
      <c r="K145" s="55" t="s">
        <v>29</v>
      </c>
      <c r="L145" s="15">
        <f>-L144*(0.25)</f>
        <v>-460756.25</v>
      </c>
      <c r="M145" s="55" t="s">
        <v>29</v>
      </c>
      <c r="N145" s="15">
        <f>-N144*(0.25)</f>
        <v>-473256.25</v>
      </c>
      <c r="O145" s="55" t="s">
        <v>29</v>
      </c>
      <c r="P145" s="15">
        <f>-P144*(0.25)</f>
        <v>-1130956.25</v>
      </c>
    </row>
    <row r="146" spans="1:26" ht="16" thickBot="1">
      <c r="A146"/>
      <c r="B146"/>
      <c r="C146" s="56" t="s">
        <v>30</v>
      </c>
      <c r="D146" s="16">
        <f>D144+D145</f>
        <v>2545368.75</v>
      </c>
      <c r="E146" s="56" t="s">
        <v>30</v>
      </c>
      <c r="F146" s="16">
        <f>F144+F145</f>
        <v>3325368.75</v>
      </c>
      <c r="G146" s="56" t="s">
        <v>30</v>
      </c>
      <c r="H146" s="16">
        <f>H144+H145</f>
        <v>1382268.75</v>
      </c>
      <c r="I146" s="56" t="s">
        <v>30</v>
      </c>
      <c r="J146" s="16">
        <f>J144+J145</f>
        <v>1419768.75</v>
      </c>
      <c r="K146" s="56" t="s">
        <v>30</v>
      </c>
      <c r="L146" s="16">
        <f>L144+L145</f>
        <v>1382268.75</v>
      </c>
      <c r="M146" s="56" t="s">
        <v>30</v>
      </c>
      <c r="N146" s="16">
        <f>N144+N145</f>
        <v>1419768.75</v>
      </c>
      <c r="O146" s="56" t="s">
        <v>30</v>
      </c>
      <c r="P146" s="16">
        <f>P144+P145</f>
        <v>3392868.75</v>
      </c>
    </row>
    <row r="147" spans="1:26" ht="16" thickBot="1">
      <c r="A147"/>
      <c r="B147"/>
      <c r="C147" s="57" t="s">
        <v>64</v>
      </c>
      <c r="D147" s="58">
        <f>D146+D119</f>
        <v>12545368.75</v>
      </c>
      <c r="E147" s="57" t="s">
        <v>64</v>
      </c>
      <c r="F147" s="58">
        <f>F146+F119</f>
        <v>15870737.5</v>
      </c>
      <c r="G147" s="57" t="s">
        <v>64</v>
      </c>
      <c r="H147" s="58">
        <f>H146+H119</f>
        <v>17253006.25</v>
      </c>
      <c r="I147" s="57" t="s">
        <v>64</v>
      </c>
      <c r="J147" s="58">
        <f>J146+J119</f>
        <v>18672775</v>
      </c>
      <c r="K147" s="57" t="s">
        <v>64</v>
      </c>
      <c r="L147" s="58">
        <f>L146+L119</f>
        <v>20055043.75</v>
      </c>
      <c r="M147" s="57" t="s">
        <v>64</v>
      </c>
      <c r="N147" s="58">
        <f>N146+N119</f>
        <v>21474812.5</v>
      </c>
      <c r="O147" s="57" t="s">
        <v>64</v>
      </c>
      <c r="P147" s="59">
        <f>P146+P119</f>
        <v>24867681.25</v>
      </c>
    </row>
    <row r="152" spans="1:26" ht="42">
      <c r="C152" s="176" t="s">
        <v>48</v>
      </c>
      <c r="D152" s="176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"/>
      <c r="R152"/>
      <c r="S152"/>
      <c r="T152"/>
      <c r="U152"/>
      <c r="V152"/>
      <c r="W152"/>
      <c r="X152"/>
      <c r="Y152"/>
      <c r="Z152"/>
    </row>
    <row r="153" spans="1:26" ht="16" thickBot="1">
      <c r="B153"/>
      <c r="C153"/>
      <c r="D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/>
      <c r="S153"/>
      <c r="T153"/>
      <c r="U153"/>
      <c r="V153"/>
      <c r="W153"/>
      <c r="X153"/>
      <c r="Y153"/>
      <c r="Z153"/>
    </row>
    <row r="154" spans="1:26" ht="28">
      <c r="B154"/>
      <c r="C154" s="159" t="s">
        <v>10</v>
      </c>
      <c r="D154" s="160"/>
      <c r="E154" s="160"/>
      <c r="F154" s="160"/>
      <c r="G154" s="160"/>
      <c r="H154" s="161"/>
      <c r="I154" s="23"/>
      <c r="J154" s="165" t="s">
        <v>10</v>
      </c>
      <c r="K154" s="166"/>
      <c r="L154" s="166"/>
      <c r="M154" s="166"/>
      <c r="N154" s="166"/>
      <c r="O154" s="167"/>
      <c r="P154" s="23"/>
      <c r="Q154" s="23"/>
      <c r="R154"/>
      <c r="S154"/>
      <c r="T154"/>
      <c r="U154"/>
      <c r="V154"/>
      <c r="W154"/>
      <c r="X154"/>
      <c r="Y154"/>
      <c r="Z154"/>
    </row>
    <row r="155" spans="1:26" ht="19" thickBot="1">
      <c r="B155"/>
      <c r="C155" s="162" t="s">
        <v>37</v>
      </c>
      <c r="D155" s="163"/>
      <c r="E155" s="163"/>
      <c r="F155" s="163"/>
      <c r="G155" s="163"/>
      <c r="H155" s="164"/>
      <c r="I155" s="21"/>
      <c r="J155" s="168" t="s">
        <v>36</v>
      </c>
      <c r="K155" s="169"/>
      <c r="L155" s="169"/>
      <c r="M155" s="169"/>
      <c r="N155" s="169"/>
      <c r="O155" s="170"/>
      <c r="P155" s="21"/>
      <c r="Q155" s="21"/>
      <c r="R155"/>
      <c r="S155"/>
      <c r="T155"/>
      <c r="U155"/>
      <c r="V155"/>
      <c r="W155"/>
      <c r="X155"/>
      <c r="Y155"/>
      <c r="Z155"/>
    </row>
    <row r="156" spans="1:26">
      <c r="B156"/>
      <c r="C156" s="147" t="s">
        <v>31</v>
      </c>
      <c r="D156" s="148"/>
      <c r="E156" s="147" t="s">
        <v>34</v>
      </c>
      <c r="F156" s="148"/>
      <c r="G156" s="147" t="s">
        <v>34</v>
      </c>
      <c r="H156" s="149"/>
      <c r="I156" s="6"/>
      <c r="J156" s="150" t="s">
        <v>31</v>
      </c>
      <c r="K156" s="151"/>
      <c r="L156" s="150" t="s">
        <v>34</v>
      </c>
      <c r="M156" s="151"/>
      <c r="N156" s="150" t="s">
        <v>34</v>
      </c>
      <c r="O156" s="152"/>
      <c r="P156" s="6"/>
      <c r="Q156" s="1"/>
      <c r="R156"/>
      <c r="S156"/>
      <c r="T156"/>
      <c r="U156"/>
      <c r="V156"/>
      <c r="W156"/>
      <c r="X156"/>
      <c r="Y156"/>
      <c r="Z156"/>
    </row>
    <row r="157" spans="1:26">
      <c r="B157"/>
      <c r="C157" s="22" t="s">
        <v>33</v>
      </c>
      <c r="D157" s="24">
        <f>F12</f>
        <v>86400</v>
      </c>
      <c r="E157" s="22" t="s">
        <v>33</v>
      </c>
      <c r="F157" s="24">
        <f>F21</f>
        <v>55200</v>
      </c>
      <c r="G157" s="22" t="s">
        <v>33</v>
      </c>
      <c r="H157" s="30">
        <f>F30</f>
        <v>43800</v>
      </c>
      <c r="I157" s="6"/>
      <c r="J157" s="33" t="s">
        <v>33</v>
      </c>
      <c r="K157" s="34">
        <f>D157</f>
        <v>86400</v>
      </c>
      <c r="L157" s="33" t="s">
        <v>33</v>
      </c>
      <c r="M157" s="34">
        <f>F157</f>
        <v>55200</v>
      </c>
      <c r="N157" s="33" t="s">
        <v>33</v>
      </c>
      <c r="O157" s="35">
        <f>H157</f>
        <v>43800</v>
      </c>
      <c r="P157" s="6"/>
      <c r="Q157" s="1"/>
      <c r="R157"/>
      <c r="S157"/>
      <c r="T157"/>
      <c r="U157"/>
      <c r="V157"/>
      <c r="W157"/>
      <c r="X157"/>
      <c r="Y157"/>
      <c r="Z157"/>
    </row>
    <row r="158" spans="1:26">
      <c r="B158"/>
      <c r="C158" s="7" t="s">
        <v>32</v>
      </c>
      <c r="D158" s="29">
        <v>4</v>
      </c>
      <c r="E158" s="7" t="s">
        <v>32</v>
      </c>
      <c r="F158" s="29">
        <v>3</v>
      </c>
      <c r="G158" s="7" t="s">
        <v>32</v>
      </c>
      <c r="H158" s="31">
        <v>3</v>
      </c>
      <c r="I158" s="3"/>
      <c r="J158" s="36" t="s">
        <v>32</v>
      </c>
      <c r="K158" s="37">
        <v>2</v>
      </c>
      <c r="L158" s="36" t="s">
        <v>32</v>
      </c>
      <c r="M158" s="37">
        <v>2</v>
      </c>
      <c r="N158" s="36">
        <v>2</v>
      </c>
      <c r="O158" s="38">
        <v>7</v>
      </c>
      <c r="P158" s="3"/>
      <c r="Q158" s="1"/>
      <c r="R158"/>
      <c r="S158"/>
      <c r="T158"/>
      <c r="U158"/>
      <c r="V158"/>
      <c r="W158"/>
      <c r="X158"/>
      <c r="Y158"/>
      <c r="Z158"/>
    </row>
    <row r="159" spans="1:26">
      <c r="B159"/>
      <c r="C159" s="7"/>
      <c r="D159" s="2"/>
      <c r="E159" s="7"/>
      <c r="F159" s="2"/>
      <c r="G159" s="7"/>
      <c r="H159" s="8"/>
      <c r="I159" s="3"/>
      <c r="J159" s="36"/>
      <c r="K159" s="39"/>
      <c r="L159" s="36"/>
      <c r="M159" s="39"/>
      <c r="N159" s="36"/>
      <c r="O159" s="40"/>
      <c r="P159" s="3"/>
      <c r="Q159" s="1"/>
      <c r="R159"/>
      <c r="S159"/>
      <c r="T159"/>
      <c r="U159"/>
      <c r="V159"/>
      <c r="W159"/>
      <c r="X159"/>
      <c r="Y159"/>
      <c r="Z159"/>
    </row>
    <row r="160" spans="1:26">
      <c r="B160"/>
      <c r="C160" s="7"/>
      <c r="D160" s="2"/>
      <c r="E160" s="7"/>
      <c r="F160" s="2"/>
      <c r="G160" s="7"/>
      <c r="H160" s="8"/>
      <c r="I160" s="3"/>
      <c r="J160" s="36"/>
      <c r="K160" s="39"/>
      <c r="L160" s="36"/>
      <c r="M160" s="39"/>
      <c r="N160" s="36"/>
      <c r="O160" s="40"/>
      <c r="P160" s="3"/>
      <c r="Q160" s="1"/>
      <c r="R160"/>
      <c r="S160"/>
      <c r="T160"/>
      <c r="U160"/>
      <c r="V160"/>
      <c r="W160"/>
      <c r="X160"/>
      <c r="Y160"/>
      <c r="Z160"/>
    </row>
    <row r="161" spans="2:26">
      <c r="B161"/>
      <c r="C161" s="7"/>
      <c r="D161" s="2"/>
      <c r="E161" s="7"/>
      <c r="F161" s="2"/>
      <c r="G161" s="7"/>
      <c r="H161" s="8"/>
      <c r="I161" s="9"/>
      <c r="J161" s="36"/>
      <c r="K161" s="39"/>
      <c r="L161" s="36"/>
      <c r="M161" s="39"/>
      <c r="N161" s="36"/>
      <c r="O161" s="40"/>
      <c r="P161" s="17"/>
      <c r="Q161" s="1"/>
      <c r="R161"/>
      <c r="S161"/>
      <c r="T161"/>
      <c r="U161"/>
      <c r="V161"/>
      <c r="W161"/>
      <c r="X161"/>
      <c r="Y161"/>
      <c r="Z161"/>
    </row>
    <row r="162" spans="2:26">
      <c r="B162"/>
      <c r="C162" s="7"/>
      <c r="D162" s="2"/>
      <c r="E162" s="7"/>
      <c r="F162" s="2"/>
      <c r="G162" s="7"/>
      <c r="H162" s="8"/>
      <c r="I162" s="9"/>
      <c r="J162" s="36"/>
      <c r="K162" s="39"/>
      <c r="L162" s="36"/>
      <c r="M162" s="39"/>
      <c r="N162" s="36"/>
      <c r="O162" s="40"/>
      <c r="P162" s="17"/>
      <c r="Q162" s="1"/>
      <c r="R162"/>
      <c r="S162"/>
      <c r="T162"/>
      <c r="U162"/>
      <c r="V162"/>
      <c r="W162"/>
      <c r="X162"/>
      <c r="Y162"/>
      <c r="Z162"/>
    </row>
    <row r="163" spans="2:26">
      <c r="B163"/>
      <c r="C163" s="7" t="s">
        <v>11</v>
      </c>
      <c r="D163" s="25">
        <f>+D157*D158</f>
        <v>345600</v>
      </c>
      <c r="E163" s="7" t="s">
        <v>11</v>
      </c>
      <c r="F163" s="25">
        <f>+F157*F158</f>
        <v>165600</v>
      </c>
      <c r="G163" s="7" t="s">
        <v>11</v>
      </c>
      <c r="H163" s="27">
        <f>+H157*H158</f>
        <v>131400</v>
      </c>
      <c r="I163" s="18"/>
      <c r="J163" s="36" t="s">
        <v>11</v>
      </c>
      <c r="K163" s="34">
        <f>+K157*K158</f>
        <v>172800</v>
      </c>
      <c r="L163" s="36" t="s">
        <v>11</v>
      </c>
      <c r="M163" s="34">
        <f>+M157*M158</f>
        <v>110400</v>
      </c>
      <c r="N163" s="36" t="s">
        <v>11</v>
      </c>
      <c r="O163" s="35">
        <f>+O157*O158</f>
        <v>306600</v>
      </c>
      <c r="P163" s="18"/>
      <c r="Q163" s="1"/>
      <c r="R163"/>
      <c r="S163"/>
      <c r="T163"/>
      <c r="U163"/>
      <c r="V163"/>
      <c r="W163"/>
      <c r="X163"/>
      <c r="Y163"/>
      <c r="Z163"/>
    </row>
    <row r="164" spans="2:26">
      <c r="B164"/>
      <c r="C164" s="7" t="s">
        <v>12</v>
      </c>
      <c r="D164" s="25">
        <f>+D163*4</f>
        <v>1382400</v>
      </c>
      <c r="E164" s="7" t="s">
        <v>12</v>
      </c>
      <c r="F164" s="25">
        <f>+F163*4</f>
        <v>662400</v>
      </c>
      <c r="G164" s="7" t="s">
        <v>12</v>
      </c>
      <c r="H164" s="27">
        <f>+H163*4</f>
        <v>525600</v>
      </c>
      <c r="I164" s="18"/>
      <c r="J164" s="36" t="s">
        <v>12</v>
      </c>
      <c r="K164" s="34">
        <f>+K163*4</f>
        <v>691200</v>
      </c>
      <c r="L164" s="36" t="s">
        <v>12</v>
      </c>
      <c r="M164" s="34">
        <f>+M163*4</f>
        <v>441600</v>
      </c>
      <c r="N164" s="36" t="s">
        <v>12</v>
      </c>
      <c r="O164" s="35">
        <f>+O163*4</f>
        <v>1226400</v>
      </c>
      <c r="P164" s="18"/>
      <c r="Q164" s="1"/>
      <c r="R164"/>
      <c r="S164"/>
      <c r="T164"/>
      <c r="U164"/>
      <c r="V164"/>
      <c r="W164"/>
      <c r="X164"/>
      <c r="Y164"/>
      <c r="Z164"/>
    </row>
    <row r="165" spans="2:26">
      <c r="B165"/>
      <c r="C165" s="7"/>
      <c r="D165" s="25"/>
      <c r="E165" s="7"/>
      <c r="F165" s="25"/>
      <c r="G165" s="7"/>
      <c r="H165" s="27"/>
      <c r="I165" s="3"/>
      <c r="J165" s="36"/>
      <c r="K165" s="34"/>
      <c r="L165" s="36"/>
      <c r="M165" s="34"/>
      <c r="N165" s="36"/>
      <c r="O165" s="35"/>
      <c r="P165" s="3"/>
      <c r="Q165" s="1"/>
      <c r="R165"/>
      <c r="S165"/>
      <c r="T165"/>
      <c r="U165"/>
      <c r="V165"/>
      <c r="W165"/>
      <c r="X165"/>
      <c r="Y165"/>
      <c r="Z165"/>
    </row>
    <row r="166" spans="2:26" ht="16" thickBot="1">
      <c r="B166"/>
      <c r="C166" s="10" t="s">
        <v>13</v>
      </c>
      <c r="D166" s="26">
        <f>+D164</f>
        <v>1382400</v>
      </c>
      <c r="E166" s="10" t="s">
        <v>13</v>
      </c>
      <c r="F166" s="26">
        <f>+F164</f>
        <v>662400</v>
      </c>
      <c r="G166" s="10" t="s">
        <v>13</v>
      </c>
      <c r="H166" s="28">
        <f>+H164</f>
        <v>525600</v>
      </c>
      <c r="I166" s="20"/>
      <c r="J166" s="41" t="s">
        <v>13</v>
      </c>
      <c r="K166" s="42">
        <f>+K164</f>
        <v>691200</v>
      </c>
      <c r="L166" s="41" t="s">
        <v>13</v>
      </c>
      <c r="M166" s="42">
        <f>+M164</f>
        <v>441600</v>
      </c>
      <c r="N166" s="41" t="s">
        <v>13</v>
      </c>
      <c r="O166" s="43">
        <f>+O164</f>
        <v>1226400</v>
      </c>
      <c r="P166" s="19"/>
      <c r="Q166" s="11"/>
      <c r="R166"/>
      <c r="S166"/>
      <c r="T166"/>
      <c r="U166"/>
      <c r="V166"/>
      <c r="W166"/>
      <c r="X166"/>
      <c r="Y166"/>
      <c r="Z166"/>
    </row>
    <row r="167" spans="2:26" ht="21" thickBot="1">
      <c r="B167"/>
      <c r="C167" s="153" t="s">
        <v>35</v>
      </c>
      <c r="D167" s="154"/>
      <c r="E167" s="154"/>
      <c r="F167" s="154"/>
      <c r="G167" s="155"/>
      <c r="H167" s="32">
        <f>+H166+F166+D166</f>
        <v>2570400</v>
      </c>
      <c r="I167" s="20"/>
      <c r="J167" s="156" t="s">
        <v>35</v>
      </c>
      <c r="K167" s="157"/>
      <c r="L167" s="157"/>
      <c r="M167" s="157"/>
      <c r="N167" s="158"/>
      <c r="O167" s="44">
        <f>+K166+M166+O166</f>
        <v>2359200</v>
      </c>
      <c r="P167" s="19"/>
      <c r="Q167" s="11"/>
      <c r="R167"/>
      <c r="S167"/>
      <c r="T167"/>
      <c r="U167"/>
      <c r="V167"/>
      <c r="W167"/>
      <c r="X167"/>
      <c r="Y167"/>
      <c r="Z167"/>
    </row>
    <row r="168" spans="2:26">
      <c r="B168"/>
      <c r="C168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/>
      <c r="S168"/>
      <c r="T168"/>
      <c r="U168"/>
      <c r="V168"/>
      <c r="W168"/>
      <c r="X168"/>
      <c r="Y168"/>
      <c r="Z168"/>
    </row>
    <row r="169" spans="2:26">
      <c r="B169"/>
      <c r="C169" s="1"/>
      <c r="D169" s="5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/>
      <c r="S169"/>
      <c r="T169"/>
      <c r="U169"/>
      <c r="V169"/>
      <c r="W169"/>
      <c r="X169"/>
      <c r="Y169"/>
      <c r="Z169"/>
    </row>
    <row r="170" spans="2:26">
      <c r="B170"/>
      <c r="C170" s="1"/>
      <c r="D170" s="5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/>
      <c r="S170"/>
      <c r="T170"/>
      <c r="U170"/>
      <c r="V170"/>
      <c r="W170"/>
      <c r="X170"/>
      <c r="Y170"/>
      <c r="Z170"/>
    </row>
    <row r="171" spans="2:26" ht="16" thickBot="1">
      <c r="B171"/>
      <c r="C171" s="1"/>
      <c r="D171" s="5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/>
      <c r="S171"/>
      <c r="T171"/>
      <c r="U171"/>
      <c r="V171"/>
      <c r="W171"/>
      <c r="X171"/>
      <c r="Y171"/>
      <c r="Z171"/>
    </row>
    <row r="172" spans="2:26" ht="31" thickBot="1">
      <c r="B172"/>
      <c r="C172" s="171">
        <v>2016</v>
      </c>
      <c r="D172" s="172"/>
      <c r="E172" s="172"/>
      <c r="F172" s="172"/>
      <c r="G172" s="172"/>
      <c r="H172" s="172"/>
      <c r="I172" s="171">
        <v>2016</v>
      </c>
      <c r="J172" s="172"/>
      <c r="K172" s="172"/>
      <c r="L172" s="172"/>
      <c r="M172" s="172"/>
      <c r="N172" s="172"/>
      <c r="O172" s="172"/>
      <c r="P172" s="172"/>
      <c r="Q172"/>
      <c r="R172"/>
      <c r="S172"/>
      <c r="T172"/>
      <c r="U172"/>
      <c r="V172"/>
      <c r="W172"/>
      <c r="X172"/>
      <c r="Y172"/>
      <c r="Z172"/>
    </row>
    <row r="173" spans="2:26" ht="24" thickBot="1">
      <c r="B173"/>
      <c r="C173" s="173" t="s">
        <v>55</v>
      </c>
      <c r="D173" s="174"/>
      <c r="E173" s="173" t="s">
        <v>56</v>
      </c>
      <c r="F173" s="174"/>
      <c r="G173" s="173" t="s">
        <v>57</v>
      </c>
      <c r="H173" s="174"/>
      <c r="I173" s="173" t="s">
        <v>58</v>
      </c>
      <c r="J173" s="174"/>
      <c r="K173" s="173" t="s">
        <v>59</v>
      </c>
      <c r="L173" s="174"/>
      <c r="M173" s="173" t="s">
        <v>60</v>
      </c>
      <c r="N173" s="174"/>
      <c r="O173" s="173" t="s">
        <v>61</v>
      </c>
      <c r="P173" s="175"/>
    </row>
    <row r="174" spans="2:26">
      <c r="B174"/>
      <c r="C174" s="45"/>
      <c r="D174" s="60">
        <v>10000000</v>
      </c>
      <c r="E174" s="45"/>
      <c r="F174" s="60">
        <f>D202</f>
        <v>7746568.75</v>
      </c>
      <c r="G174" s="45"/>
      <c r="H174" s="60">
        <f>F202</f>
        <v>6273137.5</v>
      </c>
      <c r="I174" s="45"/>
      <c r="J174" s="60">
        <f>H202</f>
        <v>4753806.25</v>
      </c>
      <c r="K174" s="45"/>
      <c r="L174" s="60">
        <f>J202</f>
        <v>3271975</v>
      </c>
      <c r="M174" s="45"/>
      <c r="N174" s="60">
        <f>L202</f>
        <v>1752643.75</v>
      </c>
      <c r="O174" s="45"/>
      <c r="P174" s="60">
        <f>N202</f>
        <v>270812.5</v>
      </c>
    </row>
    <row r="175" spans="2:26">
      <c r="B175"/>
      <c r="C175" s="46" t="s">
        <v>14</v>
      </c>
      <c r="D175" s="47"/>
      <c r="E175" s="46" t="s">
        <v>14</v>
      </c>
      <c r="F175" s="47"/>
      <c r="G175" s="46" t="s">
        <v>14</v>
      </c>
      <c r="H175" s="47"/>
      <c r="I175" s="46" t="s">
        <v>14</v>
      </c>
      <c r="J175" s="47"/>
      <c r="K175" s="46" t="s">
        <v>14</v>
      </c>
      <c r="L175" s="47"/>
      <c r="M175" s="46" t="s">
        <v>14</v>
      </c>
      <c r="N175" s="47"/>
      <c r="O175" s="46" t="s">
        <v>14</v>
      </c>
      <c r="P175" s="47"/>
    </row>
    <row r="176" spans="2:26">
      <c r="B176"/>
      <c r="C176" s="49" t="s">
        <v>42</v>
      </c>
      <c r="D176" s="50">
        <f>$H$167</f>
        <v>2570400</v>
      </c>
      <c r="E176" s="49" t="s">
        <v>42</v>
      </c>
      <c r="F176" s="50">
        <f>$H$167</f>
        <v>2570400</v>
      </c>
      <c r="G176" s="49" t="s">
        <v>42</v>
      </c>
      <c r="H176" s="50">
        <f>$O$167</f>
        <v>2359200</v>
      </c>
      <c r="I176" s="49" t="s">
        <v>42</v>
      </c>
      <c r="J176" s="50">
        <f>$O$167</f>
        <v>2359200</v>
      </c>
      <c r="K176" s="49" t="s">
        <v>42</v>
      </c>
      <c r="L176" s="50">
        <f>$O$167</f>
        <v>2359200</v>
      </c>
      <c r="M176" s="49" t="s">
        <v>42</v>
      </c>
      <c r="N176" s="50">
        <f>$O$167</f>
        <v>2359200</v>
      </c>
      <c r="O176" s="49" t="s">
        <v>42</v>
      </c>
      <c r="P176" s="50">
        <f>$H$167</f>
        <v>2570400</v>
      </c>
    </row>
    <row r="177" spans="2:16">
      <c r="B177"/>
      <c r="C177" s="45" t="s">
        <v>15</v>
      </c>
      <c r="D177" s="12">
        <f>D176</f>
        <v>2570400</v>
      </c>
      <c r="E177" s="45" t="s">
        <v>15</v>
      </c>
      <c r="F177" s="12">
        <f>F176</f>
        <v>2570400</v>
      </c>
      <c r="G177" s="45" t="s">
        <v>15</v>
      </c>
      <c r="H177" s="12">
        <f>H176</f>
        <v>2359200</v>
      </c>
      <c r="I177" s="45" t="s">
        <v>15</v>
      </c>
      <c r="J177" s="12">
        <f>J176</f>
        <v>2359200</v>
      </c>
      <c r="K177" s="45" t="s">
        <v>15</v>
      </c>
      <c r="L177" s="12">
        <f>L176</f>
        <v>2359200</v>
      </c>
      <c r="M177" s="45" t="s">
        <v>15</v>
      </c>
      <c r="N177" s="12">
        <f>N176</f>
        <v>2359200</v>
      </c>
      <c r="O177" s="45" t="s">
        <v>15</v>
      </c>
      <c r="P177" s="12">
        <f>P176</f>
        <v>2570400</v>
      </c>
    </row>
    <row r="178" spans="2:16">
      <c r="B178"/>
      <c r="C178" s="45"/>
      <c r="D178" s="48"/>
      <c r="E178" s="45"/>
      <c r="F178" s="48"/>
      <c r="G178" s="45"/>
      <c r="H178" s="48"/>
      <c r="I178" s="45"/>
      <c r="J178" s="48"/>
      <c r="K178" s="45"/>
      <c r="L178" s="48"/>
      <c r="M178" s="45"/>
      <c r="N178" s="48"/>
      <c r="O178" s="45"/>
      <c r="P178" s="48"/>
    </row>
    <row r="179" spans="2:16">
      <c r="B179"/>
      <c r="C179" s="46" t="s">
        <v>6</v>
      </c>
      <c r="D179" s="47"/>
      <c r="E179" s="46" t="s">
        <v>6</v>
      </c>
      <c r="F179" s="47"/>
      <c r="G179" s="46" t="s">
        <v>6</v>
      </c>
      <c r="H179" s="47"/>
      <c r="I179" s="46" t="s">
        <v>6</v>
      </c>
      <c r="J179" s="47"/>
      <c r="K179" s="46" t="s">
        <v>6</v>
      </c>
      <c r="L179" s="47"/>
      <c r="M179" s="46" t="s">
        <v>6</v>
      </c>
      <c r="N179" s="47"/>
      <c r="O179" s="46" t="s">
        <v>6</v>
      </c>
      <c r="P179" s="47"/>
    </row>
    <row r="180" spans="2:16">
      <c r="B180"/>
      <c r="C180" s="51" t="s">
        <v>16</v>
      </c>
      <c r="D180" s="48"/>
      <c r="E180" s="51" t="s">
        <v>16</v>
      </c>
      <c r="F180" s="48"/>
      <c r="G180" s="51" t="s">
        <v>16</v>
      </c>
      <c r="H180" s="48"/>
      <c r="I180" s="51" t="s">
        <v>16</v>
      </c>
      <c r="J180" s="48"/>
      <c r="K180" s="51" t="s">
        <v>16</v>
      </c>
      <c r="L180" s="48"/>
      <c r="M180" s="51" t="s">
        <v>16</v>
      </c>
      <c r="N180" s="48"/>
      <c r="O180" s="51" t="s">
        <v>16</v>
      </c>
      <c r="P180" s="48"/>
    </row>
    <row r="181" spans="2:16">
      <c r="B181"/>
      <c r="C181" s="45" t="s">
        <v>17</v>
      </c>
      <c r="D181" s="12">
        <v>-3335975</v>
      </c>
      <c r="E181" s="45" t="s">
        <v>17</v>
      </c>
      <c r="F181" s="12">
        <v>-3335975</v>
      </c>
      <c r="G181" s="45" t="s">
        <v>17</v>
      </c>
      <c r="H181" s="12">
        <v>-3335975</v>
      </c>
      <c r="I181" s="45" t="s">
        <v>17</v>
      </c>
      <c r="J181" s="12">
        <v>-3335975</v>
      </c>
      <c r="K181" s="45" t="s">
        <v>17</v>
      </c>
      <c r="L181" s="12">
        <v>-3335975</v>
      </c>
      <c r="M181" s="45" t="s">
        <v>17</v>
      </c>
      <c r="N181" s="12">
        <v>-3335975</v>
      </c>
      <c r="O181" s="45" t="s">
        <v>17</v>
      </c>
      <c r="P181" s="12">
        <v>-3335975</v>
      </c>
    </row>
    <row r="182" spans="2:16">
      <c r="B182"/>
      <c r="C182" s="45" t="s">
        <v>18</v>
      </c>
      <c r="D182" s="12">
        <v>-380000</v>
      </c>
      <c r="E182" s="45" t="s">
        <v>18</v>
      </c>
      <c r="F182" s="12">
        <v>-380000</v>
      </c>
      <c r="G182" s="45" t="s">
        <v>18</v>
      </c>
      <c r="H182" s="12">
        <v>-380000</v>
      </c>
      <c r="I182" s="45" t="s">
        <v>18</v>
      </c>
      <c r="J182" s="12">
        <v>-380000</v>
      </c>
      <c r="K182" s="45" t="s">
        <v>18</v>
      </c>
      <c r="L182" s="12">
        <v>-380000</v>
      </c>
      <c r="M182" s="45" t="s">
        <v>18</v>
      </c>
      <c r="N182" s="12">
        <v>-380000</v>
      </c>
      <c r="O182" s="45" t="s">
        <v>18</v>
      </c>
      <c r="P182" s="12">
        <v>-380000</v>
      </c>
    </row>
    <row r="183" spans="2:16">
      <c r="B183"/>
      <c r="C183" s="45" t="s">
        <v>39</v>
      </c>
      <c r="D183" s="12">
        <v>-60000</v>
      </c>
      <c r="E183" s="45" t="s">
        <v>39</v>
      </c>
      <c r="F183" s="12">
        <v>-60000</v>
      </c>
      <c r="G183" s="45" t="s">
        <v>39</v>
      </c>
      <c r="H183" s="12">
        <v>-60000</v>
      </c>
      <c r="I183" s="45" t="s">
        <v>39</v>
      </c>
      <c r="J183" s="12">
        <v>-60000</v>
      </c>
      <c r="K183" s="45" t="s">
        <v>39</v>
      </c>
      <c r="L183" s="12">
        <v>-60000</v>
      </c>
      <c r="M183" s="45" t="s">
        <v>39</v>
      </c>
      <c r="N183" s="12">
        <v>-60000</v>
      </c>
      <c r="O183" s="45" t="s">
        <v>39</v>
      </c>
      <c r="P183" s="12">
        <v>-60000</v>
      </c>
    </row>
    <row r="184" spans="2:16">
      <c r="B184"/>
      <c r="C184" s="49" t="s">
        <v>38</v>
      </c>
      <c r="D184" s="13">
        <v>-209000</v>
      </c>
      <c r="E184" s="49" t="s">
        <v>38</v>
      </c>
      <c r="F184" s="13">
        <v>-209000</v>
      </c>
      <c r="G184" s="49" t="s">
        <v>38</v>
      </c>
      <c r="H184" s="13">
        <v>-209000</v>
      </c>
      <c r="I184" s="49" t="s">
        <v>38</v>
      </c>
      <c r="J184" s="13">
        <v>-209000</v>
      </c>
      <c r="K184" s="49" t="s">
        <v>38</v>
      </c>
      <c r="L184" s="13">
        <v>-209000</v>
      </c>
      <c r="M184" s="49" t="s">
        <v>38</v>
      </c>
      <c r="N184" s="13">
        <v>-209000</v>
      </c>
      <c r="O184" s="49" t="s">
        <v>38</v>
      </c>
      <c r="P184" s="13">
        <v>-209000</v>
      </c>
    </row>
    <row r="185" spans="2:16">
      <c r="B185"/>
      <c r="C185" s="45" t="s">
        <v>15</v>
      </c>
      <c r="D185" s="12">
        <f>+SUM(D181:D184)</f>
        <v>-3984975</v>
      </c>
      <c r="E185" s="45" t="s">
        <v>15</v>
      </c>
      <c r="F185" s="12">
        <f>+SUM(F181:F184)</f>
        <v>-3984975</v>
      </c>
      <c r="G185" s="45" t="s">
        <v>15</v>
      </c>
      <c r="H185" s="12">
        <f>+SUM(H181:H184)</f>
        <v>-3984975</v>
      </c>
      <c r="I185" s="45" t="s">
        <v>15</v>
      </c>
      <c r="J185" s="12">
        <f>+SUM(J181:J184)</f>
        <v>-3984975</v>
      </c>
      <c r="K185" s="45" t="s">
        <v>15</v>
      </c>
      <c r="L185" s="12">
        <f>+SUM(L181:L184)</f>
        <v>-3984975</v>
      </c>
      <c r="M185" s="45" t="s">
        <v>15</v>
      </c>
      <c r="N185" s="12">
        <f>+SUM(N181:N184)</f>
        <v>-3984975</v>
      </c>
      <c r="O185" s="45" t="s">
        <v>15</v>
      </c>
      <c r="P185" s="12">
        <f>+SUM(P181:P184)</f>
        <v>-3984975</v>
      </c>
    </row>
    <row r="186" spans="2:16">
      <c r="B186"/>
      <c r="C186" s="45"/>
      <c r="D186" s="48"/>
      <c r="E186" s="45"/>
      <c r="F186" s="48"/>
      <c r="G186" s="45"/>
      <c r="H186" s="48"/>
      <c r="I186" s="45"/>
      <c r="J186" s="48"/>
      <c r="K186" s="45"/>
      <c r="L186" s="48"/>
      <c r="M186" s="45"/>
      <c r="N186" s="48"/>
      <c r="O186" s="45"/>
      <c r="P186" s="48"/>
    </row>
    <row r="187" spans="2:16">
      <c r="B187"/>
      <c r="C187" s="52" t="s">
        <v>20</v>
      </c>
      <c r="D187" s="48"/>
      <c r="E187" s="52" t="s">
        <v>20</v>
      </c>
      <c r="F187" s="48"/>
      <c r="G187" s="52" t="s">
        <v>20</v>
      </c>
      <c r="H187" s="48"/>
      <c r="I187" s="52" t="s">
        <v>20</v>
      </c>
      <c r="J187" s="48"/>
      <c r="K187" s="52" t="s">
        <v>20</v>
      </c>
      <c r="L187" s="48"/>
      <c r="M187" s="52" t="s">
        <v>20</v>
      </c>
      <c r="N187" s="48"/>
      <c r="O187" s="52" t="s">
        <v>20</v>
      </c>
      <c r="P187" s="48"/>
    </row>
    <row r="188" spans="2:16">
      <c r="B188"/>
      <c r="C188" s="239" t="s">
        <v>78</v>
      </c>
      <c r="D188" s="128">
        <v>-100000</v>
      </c>
      <c r="E188" s="239" t="s">
        <v>78</v>
      </c>
      <c r="F188" s="128">
        <v>-100000</v>
      </c>
      <c r="G188" s="239" t="s">
        <v>78</v>
      </c>
      <c r="H188" s="128">
        <v>-100000</v>
      </c>
      <c r="I188" s="239" t="s">
        <v>78</v>
      </c>
      <c r="J188" s="128">
        <v>-100000</v>
      </c>
      <c r="K188" s="239" t="s">
        <v>78</v>
      </c>
      <c r="L188" s="128">
        <v>-100000</v>
      </c>
      <c r="M188" s="239" t="s">
        <v>78</v>
      </c>
      <c r="N188" s="128">
        <v>-100000</v>
      </c>
      <c r="O188" s="239" t="s">
        <v>78</v>
      </c>
      <c r="P188" s="128">
        <v>-100000</v>
      </c>
    </row>
    <row r="189" spans="2:16">
      <c r="B189"/>
      <c r="C189" s="45" t="s">
        <v>40</v>
      </c>
      <c r="D189" s="48">
        <v>-300000</v>
      </c>
      <c r="E189" s="45" t="s">
        <v>40</v>
      </c>
      <c r="F189" s="48">
        <v>-300000</v>
      </c>
      <c r="G189" s="45" t="s">
        <v>40</v>
      </c>
      <c r="H189" s="12">
        <v>-200000</v>
      </c>
      <c r="I189" s="45" t="s">
        <v>40</v>
      </c>
      <c r="J189" s="12">
        <v>-200000</v>
      </c>
      <c r="K189" s="45" t="s">
        <v>40</v>
      </c>
      <c r="L189" s="12">
        <v>-200000</v>
      </c>
      <c r="M189" s="45" t="s">
        <v>40</v>
      </c>
      <c r="N189" s="12">
        <v>-200000</v>
      </c>
      <c r="O189" s="45" t="s">
        <v>40</v>
      </c>
      <c r="P189" s="48">
        <v>-300000</v>
      </c>
    </row>
    <row r="190" spans="2:16">
      <c r="B190"/>
      <c r="C190" s="45" t="s">
        <v>41</v>
      </c>
      <c r="D190" s="48">
        <v>-150000</v>
      </c>
      <c r="E190" s="45" t="s">
        <v>41</v>
      </c>
      <c r="F190" s="48">
        <v>-150000</v>
      </c>
      <c r="G190" s="45" t="s">
        <v>41</v>
      </c>
      <c r="H190" s="12">
        <v>-100000</v>
      </c>
      <c r="I190" s="45" t="s">
        <v>41</v>
      </c>
      <c r="J190" s="12">
        <v>-50000</v>
      </c>
      <c r="K190" s="45" t="s">
        <v>41</v>
      </c>
      <c r="L190" s="12">
        <v>-100000</v>
      </c>
      <c r="M190" s="45" t="s">
        <v>41</v>
      </c>
      <c r="N190" s="12">
        <v>-50000</v>
      </c>
      <c r="O190" s="45" t="s">
        <v>41</v>
      </c>
      <c r="P190" s="48">
        <v>-60000</v>
      </c>
    </row>
    <row r="191" spans="2:16">
      <c r="B191"/>
      <c r="C191" s="53" t="s">
        <v>15</v>
      </c>
      <c r="D191" s="12">
        <f>SUM(D188:D190)</f>
        <v>-550000</v>
      </c>
      <c r="E191" s="53" t="s">
        <v>15</v>
      </c>
      <c r="F191" s="12">
        <f>SUM(F188:F190)</f>
        <v>-550000</v>
      </c>
      <c r="G191" s="53" t="s">
        <v>15</v>
      </c>
      <c r="H191" s="12">
        <f>SUM(H188:H190)</f>
        <v>-400000</v>
      </c>
      <c r="I191" s="53" t="s">
        <v>15</v>
      </c>
      <c r="J191" s="12">
        <f>SUM(J188:J190)</f>
        <v>-350000</v>
      </c>
      <c r="K191" s="53" t="s">
        <v>15</v>
      </c>
      <c r="L191" s="12">
        <f>SUM(L188:L190)</f>
        <v>-400000</v>
      </c>
      <c r="M191" s="53" t="s">
        <v>15</v>
      </c>
      <c r="N191" s="12">
        <f>SUM(N188:N190)</f>
        <v>-350000</v>
      </c>
      <c r="O191" s="53" t="s">
        <v>15</v>
      </c>
      <c r="P191" s="12">
        <f>SUM(P188:P190)</f>
        <v>-460000</v>
      </c>
    </row>
    <row r="192" spans="2:16">
      <c r="B192"/>
      <c r="C192" s="49"/>
      <c r="D192" s="54"/>
      <c r="E192" s="49"/>
      <c r="F192" s="54"/>
      <c r="G192" s="49"/>
      <c r="H192" s="54"/>
      <c r="I192" s="49"/>
      <c r="J192" s="54"/>
      <c r="K192" s="49"/>
      <c r="L192" s="54"/>
      <c r="M192" s="49"/>
      <c r="N192" s="54"/>
      <c r="O192" s="49"/>
      <c r="P192" s="54"/>
    </row>
    <row r="193" spans="2:26">
      <c r="C193" s="144" t="s">
        <v>75</v>
      </c>
      <c r="D193" s="128"/>
      <c r="E193" s="117"/>
      <c r="F193" s="128"/>
      <c r="G193" s="117"/>
      <c r="H193" s="128"/>
      <c r="I193" s="117"/>
      <c r="J193" s="128"/>
      <c r="K193" s="117"/>
      <c r="L193" s="128"/>
      <c r="M193" s="117"/>
      <c r="N193" s="128"/>
      <c r="O193" s="117"/>
      <c r="P193" s="128"/>
    </row>
    <row r="194" spans="2:26">
      <c r="C194" s="124" t="s">
        <v>76</v>
      </c>
      <c r="D194" s="145"/>
      <c r="E194" s="117"/>
      <c r="F194" s="128"/>
      <c r="G194" s="117"/>
      <c r="H194" s="128"/>
      <c r="I194" s="117"/>
      <c r="J194" s="128"/>
      <c r="K194" s="117"/>
      <c r="L194" s="128"/>
      <c r="M194" s="117"/>
      <c r="N194" s="128"/>
      <c r="O194" s="117"/>
      <c r="P194" s="128"/>
    </row>
    <row r="195" spans="2:26">
      <c r="C195" s="117" t="s">
        <v>15</v>
      </c>
      <c r="D195" s="146">
        <v>-1040000</v>
      </c>
      <c r="E195" s="117"/>
      <c r="F195" s="128"/>
      <c r="G195" s="117"/>
      <c r="H195" s="128"/>
      <c r="I195" s="117"/>
      <c r="J195" s="128"/>
      <c r="K195" s="117"/>
      <c r="L195" s="128"/>
      <c r="M195" s="117"/>
      <c r="N195" s="128"/>
      <c r="O195" s="117"/>
      <c r="P195" s="128"/>
    </row>
    <row r="196" spans="2:26">
      <c r="C196" s="117"/>
      <c r="D196" s="146"/>
      <c r="E196" s="117"/>
      <c r="F196" s="128"/>
      <c r="G196" s="117"/>
      <c r="H196" s="128"/>
      <c r="I196" s="117"/>
      <c r="J196" s="128"/>
      <c r="K196" s="117"/>
      <c r="L196" s="128"/>
      <c r="M196" s="117"/>
      <c r="N196" s="128"/>
      <c r="O196" s="117"/>
      <c r="P196" s="128"/>
    </row>
    <row r="197" spans="2:26">
      <c r="B197"/>
      <c r="C197" s="55" t="s">
        <v>26</v>
      </c>
      <c r="D197" s="14">
        <f>D191+D185+D195</f>
        <v>-5574975</v>
      </c>
      <c r="E197" s="55" t="s">
        <v>26</v>
      </c>
      <c r="F197" s="14">
        <f>F191+F185</f>
        <v>-4534975</v>
      </c>
      <c r="G197" s="55" t="s">
        <v>26</v>
      </c>
      <c r="H197" s="14">
        <f>H191+H185</f>
        <v>-4384975</v>
      </c>
      <c r="I197" s="55" t="s">
        <v>26</v>
      </c>
      <c r="J197" s="14">
        <f>J191+J185</f>
        <v>-4334975</v>
      </c>
      <c r="K197" s="55" t="s">
        <v>26</v>
      </c>
      <c r="L197" s="14">
        <f>L191+L185</f>
        <v>-4384975</v>
      </c>
      <c r="M197" s="55" t="s">
        <v>26</v>
      </c>
      <c r="N197" s="14">
        <f>N191+N185</f>
        <v>-4334975</v>
      </c>
      <c r="O197" s="55" t="s">
        <v>26</v>
      </c>
      <c r="P197" s="14">
        <f>P191+P185</f>
        <v>-4444975</v>
      </c>
    </row>
    <row r="198" spans="2:26">
      <c r="B198"/>
      <c r="C198" s="45"/>
      <c r="D198" s="48"/>
      <c r="E198" s="45"/>
      <c r="F198" s="48"/>
      <c r="G198" s="45"/>
      <c r="H198" s="48"/>
      <c r="I198" s="45"/>
      <c r="J198" s="48"/>
      <c r="K198" s="45"/>
      <c r="L198" s="48"/>
      <c r="M198" s="45"/>
      <c r="N198" s="48"/>
      <c r="O198" s="45"/>
      <c r="P198" s="48"/>
    </row>
    <row r="199" spans="2:26">
      <c r="B199"/>
      <c r="C199" s="55" t="s">
        <v>28</v>
      </c>
      <c r="D199" s="15">
        <f>D177+D197</f>
        <v>-3004575</v>
      </c>
      <c r="E199" s="55" t="s">
        <v>28</v>
      </c>
      <c r="F199" s="15">
        <f>F177+F197</f>
        <v>-1964575</v>
      </c>
      <c r="G199" s="55" t="s">
        <v>28</v>
      </c>
      <c r="H199" s="15">
        <f>H177+H197</f>
        <v>-2025775</v>
      </c>
      <c r="I199" s="55" t="s">
        <v>28</v>
      </c>
      <c r="J199" s="15">
        <f>J177+J197</f>
        <v>-1975775</v>
      </c>
      <c r="K199" s="55" t="s">
        <v>28</v>
      </c>
      <c r="L199" s="15">
        <f>L177+L197</f>
        <v>-2025775</v>
      </c>
      <c r="M199" s="55" t="s">
        <v>28</v>
      </c>
      <c r="N199" s="15">
        <f>N177+N197</f>
        <v>-1975775</v>
      </c>
      <c r="O199" s="55" t="s">
        <v>28</v>
      </c>
      <c r="P199" s="15">
        <f>P177+P197</f>
        <v>-1874575</v>
      </c>
    </row>
    <row r="200" spans="2:26">
      <c r="B200"/>
      <c r="C200" s="55" t="s">
        <v>29</v>
      </c>
      <c r="D200" s="15">
        <f>-D199*(0.25)</f>
        <v>751143.75</v>
      </c>
      <c r="E200" s="55" t="s">
        <v>29</v>
      </c>
      <c r="F200" s="15">
        <f>-F199*(0.25)</f>
        <v>491143.75</v>
      </c>
      <c r="G200" s="55" t="s">
        <v>29</v>
      </c>
      <c r="H200" s="15">
        <f>-H199*(0.25)</f>
        <v>506443.75</v>
      </c>
      <c r="I200" s="55" t="s">
        <v>29</v>
      </c>
      <c r="J200" s="15">
        <f>-J199*(0.25)</f>
        <v>493943.75</v>
      </c>
      <c r="K200" s="55" t="s">
        <v>29</v>
      </c>
      <c r="L200" s="15">
        <f>-L199*(0.25)</f>
        <v>506443.75</v>
      </c>
      <c r="M200" s="55" t="s">
        <v>29</v>
      </c>
      <c r="N200" s="15">
        <f>-N199*(0.25)</f>
        <v>493943.75</v>
      </c>
      <c r="O200" s="55" t="s">
        <v>29</v>
      </c>
      <c r="P200" s="15">
        <f>-P199*(0.25)</f>
        <v>468643.75</v>
      </c>
    </row>
    <row r="201" spans="2:26" ht="16" thickBot="1">
      <c r="B201"/>
      <c r="C201" s="56" t="s">
        <v>30</v>
      </c>
      <c r="D201" s="16">
        <f>D199+D200</f>
        <v>-2253431.25</v>
      </c>
      <c r="E201" s="56" t="s">
        <v>30</v>
      </c>
      <c r="F201" s="16">
        <f>F199+F200</f>
        <v>-1473431.25</v>
      </c>
      <c r="G201" s="56" t="s">
        <v>30</v>
      </c>
      <c r="H201" s="16">
        <f>H199+H200</f>
        <v>-1519331.25</v>
      </c>
      <c r="I201" s="56" t="s">
        <v>30</v>
      </c>
      <c r="J201" s="16">
        <f>J199+J200</f>
        <v>-1481831.25</v>
      </c>
      <c r="K201" s="56" t="s">
        <v>30</v>
      </c>
      <c r="L201" s="16">
        <f>L199+L200</f>
        <v>-1519331.25</v>
      </c>
      <c r="M201" s="56" t="s">
        <v>30</v>
      </c>
      <c r="N201" s="16">
        <f>N199+N200</f>
        <v>-1481831.25</v>
      </c>
      <c r="O201" s="56" t="s">
        <v>30</v>
      </c>
      <c r="P201" s="16">
        <f>P199+P200</f>
        <v>-1405931.25</v>
      </c>
    </row>
    <row r="202" spans="2:26" ht="16" thickBot="1">
      <c r="B202"/>
      <c r="C202" s="57" t="s">
        <v>64</v>
      </c>
      <c r="D202" s="58">
        <f>D201+D174</f>
        <v>7746568.75</v>
      </c>
      <c r="E202" s="57" t="s">
        <v>64</v>
      </c>
      <c r="F202" s="58">
        <f>F201+F174</f>
        <v>6273137.5</v>
      </c>
      <c r="G202" s="57" t="s">
        <v>64</v>
      </c>
      <c r="H202" s="58">
        <f>H201+H174</f>
        <v>4753806.25</v>
      </c>
      <c r="I202" s="57" t="s">
        <v>64</v>
      </c>
      <c r="J202" s="58">
        <f>J201+J174</f>
        <v>3271975</v>
      </c>
      <c r="K202" s="57" t="s">
        <v>64</v>
      </c>
      <c r="L202" s="58">
        <f>L201+L174</f>
        <v>1752643.75</v>
      </c>
      <c r="M202" s="57" t="s">
        <v>64</v>
      </c>
      <c r="N202" s="58">
        <f>N201+N174</f>
        <v>270812.5</v>
      </c>
      <c r="O202" s="57" t="s">
        <v>64</v>
      </c>
      <c r="P202" s="59">
        <f>P201+P174</f>
        <v>-1135118.75</v>
      </c>
    </row>
    <row r="203" spans="2:26">
      <c r="B203"/>
      <c r="C203"/>
      <c r="D203" s="4"/>
      <c r="E203"/>
      <c r="F203" s="4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</row>
    <row r="204" spans="2:26">
      <c r="B204"/>
      <c r="C204" t="s">
        <v>43</v>
      </c>
      <c r="D204"/>
      <c r="E204" s="1"/>
      <c r="F204" s="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2:26">
      <c r="B205"/>
      <c r="C205" t="s">
        <v>44</v>
      </c>
      <c r="D205"/>
      <c r="E205" s="1"/>
      <c r="F205" s="4"/>
      <c r="G205"/>
      <c r="H205" s="61"/>
      <c r="I205"/>
      <c r="J205" s="61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2:26">
      <c r="B206"/>
      <c r="C206" t="s">
        <v>45</v>
      </c>
      <c r="D206" s="4"/>
      <c r="E206"/>
      <c r="F206" s="4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</row>
    <row r="207" spans="2:26">
      <c r="B207"/>
      <c r="C207" t="s">
        <v>46</v>
      </c>
      <c r="D207" s="4"/>
      <c r="E207"/>
      <c r="F207" s="4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</row>
    <row r="208" spans="2:26">
      <c r="B208"/>
      <c r="C208"/>
      <c r="D208" s="4"/>
      <c r="E208"/>
      <c r="F208" s="4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</row>
    <row r="209" spans="2:26">
      <c r="B209"/>
      <c r="C209"/>
      <c r="D209" s="4"/>
      <c r="E209"/>
      <c r="F209" s="4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</row>
    <row r="210" spans="2:26">
      <c r="B210"/>
      <c r="C210"/>
      <c r="D210" s="4"/>
      <c r="E210"/>
      <c r="F210" s="4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</row>
    <row r="211" spans="2:26">
      <c r="B211"/>
      <c r="C211"/>
      <c r="D211" s="4"/>
      <c r="E211"/>
      <c r="F211" s="4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</row>
    <row r="212" spans="2:26">
      <c r="B212"/>
      <c r="C212"/>
      <c r="D212" s="4"/>
      <c r="E212"/>
      <c r="F212" s="4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</row>
    <row r="213" spans="2:26">
      <c r="B213"/>
      <c r="C213"/>
      <c r="D213" s="4"/>
      <c r="E213"/>
      <c r="F213" s="4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</row>
    <row r="214" spans="2:26">
      <c r="B214"/>
      <c r="C214"/>
      <c r="D214" s="4"/>
      <c r="E214"/>
      <c r="F214" s="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</row>
    <row r="215" spans="2:26">
      <c r="B215"/>
      <c r="C215"/>
      <c r="D215" s="4"/>
      <c r="E215"/>
      <c r="F215" s="4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</row>
    <row r="216" spans="2:26">
      <c r="B216"/>
      <c r="C216"/>
      <c r="D216" s="4"/>
      <c r="E216"/>
      <c r="F216" s="4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</row>
  </sheetData>
  <mergeCells count="91">
    <mergeCell ref="B27:E27"/>
    <mergeCell ref="B26:E26"/>
    <mergeCell ref="B28:E28"/>
    <mergeCell ref="B30:E30"/>
    <mergeCell ref="B21:E21"/>
    <mergeCell ref="B12:E12"/>
    <mergeCell ref="B17:E17"/>
    <mergeCell ref="B18:E18"/>
    <mergeCell ref="B19:E19"/>
    <mergeCell ref="B10:E10"/>
    <mergeCell ref="B2:F3"/>
    <mergeCell ref="B5:F5"/>
    <mergeCell ref="B6:F6"/>
    <mergeCell ref="B7:E7"/>
    <mergeCell ref="B8:E8"/>
    <mergeCell ref="B9:E9"/>
    <mergeCell ref="B11:E11"/>
    <mergeCell ref="B14:F14"/>
    <mergeCell ref="B15:F15"/>
    <mergeCell ref="B16:E16"/>
    <mergeCell ref="B20:E20"/>
    <mergeCell ref="B23:F23"/>
    <mergeCell ref="B24:F24"/>
    <mergeCell ref="B25:E25"/>
    <mergeCell ref="N41:O41"/>
    <mergeCell ref="B29:E29"/>
    <mergeCell ref="C39:H39"/>
    <mergeCell ref="J39:O39"/>
    <mergeCell ref="C40:H40"/>
    <mergeCell ref="J40:O40"/>
    <mergeCell ref="C41:D41"/>
    <mergeCell ref="E41:F41"/>
    <mergeCell ref="G41:H41"/>
    <mergeCell ref="J41:K41"/>
    <mergeCell ref="L41:M41"/>
    <mergeCell ref="C52:G52"/>
    <mergeCell ref="J52:N52"/>
    <mergeCell ref="C57:D57"/>
    <mergeCell ref="E57:F57"/>
    <mergeCell ref="C113:G113"/>
    <mergeCell ref="J113:N113"/>
    <mergeCell ref="G57:H57"/>
    <mergeCell ref="I57:J57"/>
    <mergeCell ref="K57:L57"/>
    <mergeCell ref="M57:N57"/>
    <mergeCell ref="O57:P57"/>
    <mergeCell ref="E118:F118"/>
    <mergeCell ref="G118:H118"/>
    <mergeCell ref="I118:J118"/>
    <mergeCell ref="C100:H100"/>
    <mergeCell ref="J100:O100"/>
    <mergeCell ref="C101:H101"/>
    <mergeCell ref="J101:O101"/>
    <mergeCell ref="C102:D102"/>
    <mergeCell ref="E102:F102"/>
    <mergeCell ref="G102:H102"/>
    <mergeCell ref="J102:K102"/>
    <mergeCell ref="L102:M102"/>
    <mergeCell ref="N102:O102"/>
    <mergeCell ref="C36:P36"/>
    <mergeCell ref="C56:H56"/>
    <mergeCell ref="I56:P56"/>
    <mergeCell ref="E156:F156"/>
    <mergeCell ref="G156:H156"/>
    <mergeCell ref="J156:K156"/>
    <mergeCell ref="L156:M156"/>
    <mergeCell ref="N156:O156"/>
    <mergeCell ref="C154:H154"/>
    <mergeCell ref="J154:O154"/>
    <mergeCell ref="C155:H155"/>
    <mergeCell ref="J155:O155"/>
    <mergeCell ref="C156:D156"/>
    <mergeCell ref="K118:L118"/>
    <mergeCell ref="M118:N118"/>
    <mergeCell ref="O118:P118"/>
    <mergeCell ref="K173:L173"/>
    <mergeCell ref="M173:N173"/>
    <mergeCell ref="O173:P173"/>
    <mergeCell ref="C98:P98"/>
    <mergeCell ref="C152:P152"/>
    <mergeCell ref="C172:H172"/>
    <mergeCell ref="I172:P172"/>
    <mergeCell ref="C117:H117"/>
    <mergeCell ref="I117:P117"/>
    <mergeCell ref="C173:D173"/>
    <mergeCell ref="E173:F173"/>
    <mergeCell ref="G173:H173"/>
    <mergeCell ref="I173:J173"/>
    <mergeCell ref="C167:G167"/>
    <mergeCell ref="J167:N167"/>
    <mergeCell ref="C118:D118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220"/>
  <sheetViews>
    <sheetView showGridLines="0" showRowColHeaders="0" zoomScale="75" zoomScaleNormal="75" zoomScalePageLayoutView="75" workbookViewId="0">
      <selection activeCell="B39" sqref="B39"/>
    </sheetView>
  </sheetViews>
  <sheetFormatPr baseColWidth="10" defaultRowHeight="15" x14ac:dyDescent="0"/>
  <cols>
    <col min="1" max="1" width="10.83203125" style="62"/>
    <col min="2" max="2" width="21.5" style="62" customWidth="1"/>
    <col min="3" max="3" width="68" style="62" bestFit="1" customWidth="1"/>
    <col min="4" max="4" width="15.5" style="62" bestFit="1" customWidth="1"/>
    <col min="5" max="5" width="34" style="62" bestFit="1" customWidth="1"/>
    <col min="6" max="6" width="15.33203125" style="62" bestFit="1" customWidth="1"/>
    <col min="7" max="7" width="34" style="62" bestFit="1" customWidth="1"/>
    <col min="8" max="8" width="16.83203125" style="62" bestFit="1" customWidth="1"/>
    <col min="9" max="9" width="34" style="62" bestFit="1" customWidth="1"/>
    <col min="10" max="10" width="25.6640625" style="62" bestFit="1" customWidth="1"/>
    <col min="11" max="11" width="34" style="62" bestFit="1" customWidth="1"/>
    <col min="12" max="12" width="25.6640625" style="62" bestFit="1" customWidth="1"/>
    <col min="13" max="13" width="34" style="62" bestFit="1" customWidth="1"/>
    <col min="14" max="14" width="25.6640625" style="62" bestFit="1" customWidth="1"/>
    <col min="15" max="15" width="34" style="62" bestFit="1" customWidth="1"/>
    <col min="16" max="16" width="15.33203125" style="62" bestFit="1" customWidth="1"/>
    <col min="17" max="17" width="28.1640625" style="62" bestFit="1" customWidth="1"/>
    <col min="18" max="18" width="17.33203125" style="62" customWidth="1"/>
    <col min="19" max="19" width="25" style="62" bestFit="1" customWidth="1"/>
    <col min="20" max="20" width="15.5" style="62" bestFit="1" customWidth="1"/>
    <col min="21" max="21" width="28.1640625" style="62" bestFit="1" customWidth="1"/>
    <col min="22" max="22" width="25" style="62" bestFit="1" customWidth="1"/>
    <col min="23" max="23" width="19.5" style="62" customWidth="1"/>
    <col min="24" max="24" width="15.33203125" style="62" bestFit="1" customWidth="1"/>
    <col min="25" max="25" width="25" style="62" bestFit="1" customWidth="1"/>
    <col min="26" max="26" width="16.33203125" style="62" bestFit="1" customWidth="1"/>
    <col min="27" max="27" width="14.33203125" style="62" bestFit="1" customWidth="1"/>
    <col min="28" max="28" width="23.6640625" style="62" bestFit="1" customWidth="1"/>
    <col min="29" max="29" width="15.1640625" style="62" bestFit="1" customWidth="1"/>
    <col min="30" max="30" width="10.83203125" style="62"/>
    <col min="31" max="31" width="20.5" style="62" bestFit="1" customWidth="1"/>
    <col min="32" max="32" width="16.1640625" style="62" bestFit="1" customWidth="1"/>
    <col min="33" max="33" width="10.83203125" style="62"/>
    <col min="34" max="34" width="20.5" style="62" bestFit="1" customWidth="1"/>
    <col min="35" max="35" width="16.1640625" style="62" bestFit="1" customWidth="1"/>
    <col min="36" max="16384" width="10.83203125" style="62"/>
  </cols>
  <sheetData>
    <row r="2" spans="2:6">
      <c r="B2" s="215" t="s">
        <v>69</v>
      </c>
      <c r="C2" s="215"/>
      <c r="D2" s="215"/>
      <c r="E2" s="215"/>
      <c r="F2" s="215"/>
    </row>
    <row r="3" spans="2:6">
      <c r="B3" s="215"/>
      <c r="C3" s="215"/>
      <c r="D3" s="215"/>
      <c r="E3" s="215"/>
      <c r="F3" s="215"/>
    </row>
    <row r="4" spans="2:6">
      <c r="D4" s="63"/>
      <c r="F4" s="63"/>
    </row>
    <row r="5" spans="2:6" ht="18">
      <c r="B5" s="206" t="s">
        <v>1</v>
      </c>
      <c r="C5" s="207"/>
      <c r="D5" s="207"/>
      <c r="E5" s="207"/>
      <c r="F5" s="208"/>
    </row>
    <row r="6" spans="2:6" ht="18">
      <c r="B6" s="209" t="s">
        <v>3</v>
      </c>
      <c r="C6" s="210"/>
      <c r="D6" s="210"/>
      <c r="E6" s="210"/>
      <c r="F6" s="211"/>
    </row>
    <row r="7" spans="2:6" ht="18">
      <c r="B7" s="212"/>
      <c r="C7" s="213"/>
      <c r="D7" s="213"/>
      <c r="E7" s="213"/>
      <c r="F7" s="64" t="s">
        <v>6</v>
      </c>
    </row>
    <row r="8" spans="2:6" ht="18">
      <c r="B8" s="222" t="s">
        <v>0</v>
      </c>
      <c r="C8" s="223"/>
      <c r="D8" s="223"/>
      <c r="E8" s="224"/>
      <c r="F8" s="65">
        <f>'2016'!F8*(1+8%)</f>
        <v>16200.000000000002</v>
      </c>
    </row>
    <row r="9" spans="2:6" ht="18">
      <c r="B9" s="222" t="s">
        <v>2</v>
      </c>
      <c r="C9" s="223"/>
      <c r="D9" s="223"/>
      <c r="E9" s="224"/>
      <c r="F9" s="65">
        <f>'2016'!F9*(1+8%)</f>
        <v>45360</v>
      </c>
    </row>
    <row r="10" spans="2:6" ht="18">
      <c r="B10" s="222" t="s">
        <v>5</v>
      </c>
      <c r="C10" s="223"/>
      <c r="D10" s="223"/>
      <c r="E10" s="224"/>
      <c r="F10" s="65">
        <f>'2016'!F10*(1+8%)</f>
        <v>16200.000000000002</v>
      </c>
    </row>
    <row r="11" spans="2:6" ht="18">
      <c r="B11" s="225" t="s">
        <v>8</v>
      </c>
      <c r="C11" s="226"/>
      <c r="D11" s="226"/>
      <c r="E11" s="227"/>
      <c r="F11" s="65">
        <f>+SUM(F8:F10)</f>
        <v>77760</v>
      </c>
    </row>
    <row r="12" spans="2:6" ht="18">
      <c r="B12" s="225" t="s">
        <v>77</v>
      </c>
      <c r="C12" s="226"/>
      <c r="D12" s="226"/>
      <c r="E12" s="227"/>
      <c r="F12" s="65">
        <f>F11*1.2</f>
        <v>93312</v>
      </c>
    </row>
    <row r="13" spans="2:6" ht="18">
      <c r="B13" s="228"/>
      <c r="C13" s="229"/>
      <c r="D13" s="229"/>
      <c r="E13" s="229"/>
      <c r="F13" s="68"/>
    </row>
    <row r="14" spans="2:6" ht="18">
      <c r="B14" s="206" t="s">
        <v>4</v>
      </c>
      <c r="C14" s="207"/>
      <c r="D14" s="207"/>
      <c r="E14" s="207"/>
      <c r="F14" s="208"/>
    </row>
    <row r="15" spans="2:6" ht="18">
      <c r="B15" s="209" t="s">
        <v>3</v>
      </c>
      <c r="C15" s="210"/>
      <c r="D15" s="210"/>
      <c r="E15" s="210"/>
      <c r="F15" s="211"/>
    </row>
    <row r="16" spans="2:6" ht="18">
      <c r="B16" s="212"/>
      <c r="C16" s="213"/>
      <c r="D16" s="213"/>
      <c r="E16" s="213"/>
      <c r="F16" s="65" t="s">
        <v>6</v>
      </c>
    </row>
    <row r="17" spans="2:6" ht="18">
      <c r="B17" s="230" t="s">
        <v>0</v>
      </c>
      <c r="C17" s="231"/>
      <c r="D17" s="231"/>
      <c r="E17" s="232"/>
      <c r="F17" s="65">
        <f>'2016'!F17*(1+8%)</f>
        <v>16200.000000000002</v>
      </c>
    </row>
    <row r="18" spans="2:6" ht="18">
      <c r="B18" s="230" t="s">
        <v>2</v>
      </c>
      <c r="C18" s="231"/>
      <c r="D18" s="231"/>
      <c r="E18" s="232"/>
      <c r="F18" s="65">
        <f>'2016'!F18*(1+8%)</f>
        <v>17280</v>
      </c>
    </row>
    <row r="19" spans="2:6" ht="18">
      <c r="B19" s="230" t="s">
        <v>5</v>
      </c>
      <c r="C19" s="231"/>
      <c r="D19" s="231"/>
      <c r="E19" s="232"/>
      <c r="F19" s="65">
        <f>'2016'!F19*(1+8%)</f>
        <v>16200.000000000002</v>
      </c>
    </row>
    <row r="20" spans="2:6" ht="18">
      <c r="B20" s="233" t="s">
        <v>8</v>
      </c>
      <c r="C20" s="234"/>
      <c r="D20" s="234"/>
      <c r="E20" s="235"/>
      <c r="F20" s="65">
        <f>+SUM(F17:F19)</f>
        <v>49680</v>
      </c>
    </row>
    <row r="21" spans="2:6" ht="18">
      <c r="B21" s="233" t="s">
        <v>77</v>
      </c>
      <c r="C21" s="234"/>
      <c r="D21" s="234"/>
      <c r="E21" s="236"/>
      <c r="F21" s="237">
        <f>F20*1.2</f>
        <v>59616</v>
      </c>
    </row>
    <row r="22" spans="2:6" ht="18">
      <c r="B22" s="69"/>
      <c r="C22" s="70"/>
      <c r="D22" s="71"/>
      <c r="E22" s="70"/>
      <c r="F22" s="72"/>
    </row>
    <row r="23" spans="2:6" ht="18">
      <c r="B23" s="206" t="s">
        <v>7</v>
      </c>
      <c r="C23" s="207"/>
      <c r="D23" s="207"/>
      <c r="E23" s="207"/>
      <c r="F23" s="208"/>
    </row>
    <row r="24" spans="2:6" ht="18">
      <c r="B24" s="209" t="s">
        <v>3</v>
      </c>
      <c r="C24" s="210"/>
      <c r="D24" s="210"/>
      <c r="E24" s="210"/>
      <c r="F24" s="211"/>
    </row>
    <row r="25" spans="2:6" ht="18">
      <c r="B25" s="212"/>
      <c r="C25" s="213"/>
      <c r="D25" s="213"/>
      <c r="E25" s="214"/>
      <c r="F25" s="65" t="s">
        <v>6</v>
      </c>
    </row>
    <row r="26" spans="2:6" ht="18">
      <c r="B26" s="230" t="s">
        <v>0</v>
      </c>
      <c r="C26" s="231"/>
      <c r="D26" s="231"/>
      <c r="E26" s="232"/>
      <c r="F26" s="65">
        <f>'2016'!F26*(1+8%)</f>
        <v>16200.000000000002</v>
      </c>
    </row>
    <row r="27" spans="2:6" ht="18">
      <c r="B27" s="230" t="s">
        <v>2</v>
      </c>
      <c r="C27" s="231"/>
      <c r="D27" s="231"/>
      <c r="E27" s="232"/>
      <c r="F27" s="65">
        <f>'2016'!F27*(1+8%)</f>
        <v>9180</v>
      </c>
    </row>
    <row r="28" spans="2:6" ht="18">
      <c r="B28" s="230" t="s">
        <v>5</v>
      </c>
      <c r="C28" s="231"/>
      <c r="D28" s="231"/>
      <c r="E28" s="232"/>
      <c r="F28" s="65">
        <f>'2016'!F28*(1+8%)</f>
        <v>14040.000000000002</v>
      </c>
    </row>
    <row r="29" spans="2:6" ht="18">
      <c r="B29" s="233" t="s">
        <v>8</v>
      </c>
      <c r="C29" s="234"/>
      <c r="D29" s="234"/>
      <c r="E29" s="235"/>
      <c r="F29" s="65">
        <f>+SUM(F26:F28)</f>
        <v>39420</v>
      </c>
    </row>
    <row r="30" spans="2:6" ht="18">
      <c r="B30" s="233" t="s">
        <v>77</v>
      </c>
      <c r="C30" s="234"/>
      <c r="D30" s="234"/>
      <c r="E30" s="236"/>
      <c r="F30" s="237">
        <f>F29*1.2</f>
        <v>47304</v>
      </c>
    </row>
    <row r="31" spans="2:6">
      <c r="D31" s="63"/>
      <c r="F31" s="63"/>
    </row>
    <row r="32" spans="2:6">
      <c r="D32" s="63"/>
      <c r="F32" s="63"/>
    </row>
    <row r="33" spans="3:17">
      <c r="D33" s="63"/>
      <c r="F33" s="63"/>
    </row>
    <row r="34" spans="3:17">
      <c r="D34" s="63"/>
      <c r="F34" s="63"/>
    </row>
    <row r="35" spans="3:17">
      <c r="D35" s="63"/>
    </row>
    <row r="36" spans="3:17" ht="43">
      <c r="C36" s="177" t="s">
        <v>9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</row>
    <row r="37" spans="3:17">
      <c r="D37" s="6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</row>
    <row r="38" spans="3:17" ht="16" thickBot="1">
      <c r="D38" s="6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</row>
    <row r="39" spans="3:17" ht="26">
      <c r="C39" s="197" t="s">
        <v>70</v>
      </c>
      <c r="D39" s="198"/>
      <c r="E39" s="198"/>
      <c r="F39" s="198"/>
      <c r="G39" s="198"/>
      <c r="H39" s="199"/>
      <c r="I39" s="74"/>
      <c r="J39" s="197" t="s">
        <v>70</v>
      </c>
      <c r="K39" s="198"/>
      <c r="L39" s="198"/>
      <c r="M39" s="198"/>
      <c r="N39" s="198"/>
      <c r="O39" s="199"/>
      <c r="P39" s="74"/>
      <c r="Q39" s="74"/>
    </row>
    <row r="40" spans="3:17" ht="17" thickBot="1">
      <c r="C40" s="200" t="s">
        <v>49</v>
      </c>
      <c r="D40" s="201"/>
      <c r="E40" s="201"/>
      <c r="F40" s="201"/>
      <c r="G40" s="201"/>
      <c r="H40" s="202"/>
      <c r="I40" s="75"/>
      <c r="J40" s="203" t="s">
        <v>50</v>
      </c>
      <c r="K40" s="204"/>
      <c r="L40" s="204"/>
      <c r="M40" s="204"/>
      <c r="N40" s="204"/>
      <c r="O40" s="205"/>
      <c r="P40" s="75"/>
      <c r="Q40" s="75"/>
    </row>
    <row r="41" spans="3:17">
      <c r="C41" s="191" t="s">
        <v>31</v>
      </c>
      <c r="D41" s="192"/>
      <c r="E41" s="191" t="s">
        <v>34</v>
      </c>
      <c r="F41" s="192"/>
      <c r="G41" s="191" t="s">
        <v>51</v>
      </c>
      <c r="H41" s="193"/>
      <c r="I41" s="76"/>
      <c r="J41" s="194" t="s">
        <v>31</v>
      </c>
      <c r="K41" s="195"/>
      <c r="L41" s="194" t="s">
        <v>34</v>
      </c>
      <c r="M41" s="195"/>
      <c r="N41" s="194" t="s">
        <v>51</v>
      </c>
      <c r="O41" s="196"/>
      <c r="P41" s="76"/>
      <c r="Q41" s="73"/>
    </row>
    <row r="42" spans="3:17">
      <c r="C42" s="77" t="s">
        <v>33</v>
      </c>
      <c r="D42" s="78">
        <f>+F12</f>
        <v>93312</v>
      </c>
      <c r="E42" s="77" t="s">
        <v>33</v>
      </c>
      <c r="F42" s="78">
        <f>+F21</f>
        <v>59616</v>
      </c>
      <c r="G42" s="77" t="s">
        <v>33</v>
      </c>
      <c r="H42" s="79">
        <f>+F30</f>
        <v>47304</v>
      </c>
      <c r="I42" s="76"/>
      <c r="J42" s="80" t="s">
        <v>33</v>
      </c>
      <c r="K42" s="81">
        <f>D42</f>
        <v>93312</v>
      </c>
      <c r="L42" s="80" t="s">
        <v>33</v>
      </c>
      <c r="M42" s="81">
        <f>F42</f>
        <v>59616</v>
      </c>
      <c r="N42" s="80" t="s">
        <v>33</v>
      </c>
      <c r="O42" s="82">
        <f>H42</f>
        <v>47304</v>
      </c>
      <c r="P42" s="76"/>
      <c r="Q42" s="73"/>
    </row>
    <row r="43" spans="3:17">
      <c r="C43" s="83" t="s">
        <v>32</v>
      </c>
      <c r="D43" s="84">
        <f>20*(1+30%)</f>
        <v>26</v>
      </c>
      <c r="E43" s="83" t="s">
        <v>32</v>
      </c>
      <c r="F43" s="84">
        <v>16</v>
      </c>
      <c r="G43" s="83" t="s">
        <v>32</v>
      </c>
      <c r="H43" s="85">
        <f>10*(1+30%)</f>
        <v>13</v>
      </c>
      <c r="I43" s="86"/>
      <c r="J43" s="87" t="s">
        <v>32</v>
      </c>
      <c r="K43" s="88">
        <v>16</v>
      </c>
      <c r="L43" s="87" t="s">
        <v>32</v>
      </c>
      <c r="M43" s="88">
        <v>10</v>
      </c>
      <c r="N43" s="87" t="s">
        <v>32</v>
      </c>
      <c r="O43" s="89">
        <v>10</v>
      </c>
      <c r="P43" s="86"/>
      <c r="Q43" s="73"/>
    </row>
    <row r="44" spans="3:17">
      <c r="C44" s="83"/>
      <c r="D44" s="90"/>
      <c r="E44" s="83"/>
      <c r="F44" s="90"/>
      <c r="G44" s="83"/>
      <c r="H44" s="91"/>
      <c r="I44" s="86"/>
      <c r="J44" s="87"/>
      <c r="K44" s="92"/>
      <c r="L44" s="87"/>
      <c r="M44" s="92"/>
      <c r="N44" s="87"/>
      <c r="O44" s="93"/>
      <c r="P44" s="86"/>
      <c r="Q44" s="73"/>
    </row>
    <row r="45" spans="3:17">
      <c r="C45" s="83"/>
      <c r="D45" s="90"/>
      <c r="E45" s="83"/>
      <c r="F45" s="90"/>
      <c r="G45" s="83"/>
      <c r="H45" s="91"/>
      <c r="I45" s="86"/>
      <c r="J45" s="87"/>
      <c r="K45" s="92"/>
      <c r="L45" s="87"/>
      <c r="M45" s="92"/>
      <c r="N45" s="87"/>
      <c r="O45" s="93"/>
      <c r="P45" s="86"/>
      <c r="Q45" s="73"/>
    </row>
    <row r="46" spans="3:17">
      <c r="C46" s="83"/>
      <c r="D46" s="90"/>
      <c r="E46" s="83"/>
      <c r="F46" s="90"/>
      <c r="G46" s="83"/>
      <c r="H46" s="91"/>
      <c r="I46" s="94"/>
      <c r="J46" s="87"/>
      <c r="K46" s="92"/>
      <c r="L46" s="87"/>
      <c r="M46" s="92"/>
      <c r="N46" s="87"/>
      <c r="O46" s="93"/>
      <c r="P46" s="95"/>
      <c r="Q46" s="73"/>
    </row>
    <row r="47" spans="3:17">
      <c r="C47" s="83"/>
      <c r="D47" s="90"/>
      <c r="E47" s="83"/>
      <c r="F47" s="90"/>
      <c r="G47" s="83"/>
      <c r="H47" s="91"/>
      <c r="I47" s="94"/>
      <c r="J47" s="87"/>
      <c r="K47" s="92"/>
      <c r="L47" s="87"/>
      <c r="M47" s="92"/>
      <c r="N47" s="87"/>
      <c r="O47" s="93"/>
      <c r="P47" s="95"/>
      <c r="Q47" s="73"/>
    </row>
    <row r="48" spans="3:17">
      <c r="C48" s="83" t="s">
        <v>11</v>
      </c>
      <c r="D48" s="97">
        <f>+D42*D43</f>
        <v>2426112</v>
      </c>
      <c r="E48" s="83" t="s">
        <v>11</v>
      </c>
      <c r="F48" s="97">
        <f>+F42*F43</f>
        <v>953856</v>
      </c>
      <c r="G48" s="83" t="s">
        <v>11</v>
      </c>
      <c r="H48" s="98">
        <f>+H42*H43</f>
        <v>614952</v>
      </c>
      <c r="I48" s="99"/>
      <c r="J48" s="87" t="s">
        <v>11</v>
      </c>
      <c r="K48" s="81">
        <f>+K42*K43</f>
        <v>1492992</v>
      </c>
      <c r="L48" s="87" t="s">
        <v>11</v>
      </c>
      <c r="M48" s="81">
        <f>+M42*M43</f>
        <v>596160</v>
      </c>
      <c r="N48" s="87" t="s">
        <v>11</v>
      </c>
      <c r="O48" s="82">
        <f>+O42*O43</f>
        <v>473040</v>
      </c>
      <c r="P48" s="99"/>
      <c r="Q48" s="73"/>
    </row>
    <row r="49" spans="3:39">
      <c r="C49" s="83" t="s">
        <v>12</v>
      </c>
      <c r="D49" s="97">
        <f>+D48*4</f>
        <v>9704448</v>
      </c>
      <c r="E49" s="83" t="s">
        <v>12</v>
      </c>
      <c r="F49" s="97">
        <f>+F48*4</f>
        <v>3815424</v>
      </c>
      <c r="G49" s="83" t="s">
        <v>12</v>
      </c>
      <c r="H49" s="98">
        <f>+H48*4</f>
        <v>2459808</v>
      </c>
      <c r="I49" s="99"/>
      <c r="J49" s="87" t="s">
        <v>12</v>
      </c>
      <c r="K49" s="81">
        <f>+K48*4</f>
        <v>5971968</v>
      </c>
      <c r="L49" s="87" t="s">
        <v>12</v>
      </c>
      <c r="M49" s="81">
        <f>+M48*4</f>
        <v>2384640</v>
      </c>
      <c r="N49" s="87" t="s">
        <v>12</v>
      </c>
      <c r="O49" s="82">
        <f>+O48*4</f>
        <v>1892160</v>
      </c>
      <c r="P49" s="99"/>
      <c r="Q49" s="73"/>
    </row>
    <row r="50" spans="3:39">
      <c r="C50" s="83"/>
      <c r="D50" s="97"/>
      <c r="E50" s="83"/>
      <c r="F50" s="97"/>
      <c r="G50" s="83"/>
      <c r="H50" s="98"/>
      <c r="I50" s="86"/>
      <c r="J50" s="87"/>
      <c r="K50" s="81"/>
      <c r="L50" s="87"/>
      <c r="M50" s="81"/>
      <c r="N50" s="87"/>
      <c r="O50" s="82"/>
      <c r="P50" s="86"/>
      <c r="Q50" s="73"/>
    </row>
    <row r="51" spans="3:39" ht="16" thickBot="1">
      <c r="C51" s="103" t="s">
        <v>13</v>
      </c>
      <c r="D51" s="104">
        <f>+D49</f>
        <v>9704448</v>
      </c>
      <c r="E51" s="103" t="s">
        <v>13</v>
      </c>
      <c r="F51" s="104">
        <f>+F49</f>
        <v>3815424</v>
      </c>
      <c r="G51" s="103" t="s">
        <v>13</v>
      </c>
      <c r="H51" s="105">
        <f>+H49</f>
        <v>2459808</v>
      </c>
      <c r="I51" s="106"/>
      <c r="J51" s="107" t="s">
        <v>13</v>
      </c>
      <c r="K51" s="108">
        <f>+K49</f>
        <v>5971968</v>
      </c>
      <c r="L51" s="107" t="s">
        <v>13</v>
      </c>
      <c r="M51" s="108">
        <f>+M49</f>
        <v>2384640</v>
      </c>
      <c r="N51" s="107" t="s">
        <v>13</v>
      </c>
      <c r="O51" s="109">
        <f>+O49</f>
        <v>1892160</v>
      </c>
      <c r="P51" s="110"/>
      <c r="Q51" s="111"/>
    </row>
    <row r="52" spans="3:39" ht="19" thickBot="1">
      <c r="C52" s="185" t="s">
        <v>35</v>
      </c>
      <c r="D52" s="186"/>
      <c r="E52" s="186"/>
      <c r="F52" s="186"/>
      <c r="G52" s="187"/>
      <c r="H52" s="112">
        <f>+H51+F51+D51</f>
        <v>15979680</v>
      </c>
      <c r="I52" s="106"/>
      <c r="J52" s="188" t="s">
        <v>35</v>
      </c>
      <c r="K52" s="189"/>
      <c r="L52" s="189"/>
      <c r="M52" s="189"/>
      <c r="N52" s="190"/>
      <c r="O52" s="113">
        <f>+K51+M51+O51</f>
        <v>10248768</v>
      </c>
      <c r="P52" s="110"/>
      <c r="Q52" s="111"/>
    </row>
    <row r="53" spans="3:39">
      <c r="D53" s="6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</row>
    <row r="54" spans="3:39">
      <c r="C54" s="73"/>
      <c r="D54" s="114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</row>
    <row r="55" spans="3:39">
      <c r="C55" s="73"/>
      <c r="D55" s="114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</row>
    <row r="56" spans="3:39" ht="28" thickBot="1">
      <c r="C56" s="218">
        <v>2017</v>
      </c>
      <c r="D56" s="219"/>
      <c r="E56" s="219"/>
      <c r="F56" s="219"/>
      <c r="G56" s="219"/>
      <c r="H56" s="219"/>
      <c r="I56" s="218">
        <v>2017</v>
      </c>
      <c r="J56" s="219"/>
      <c r="K56" s="219"/>
      <c r="L56" s="219"/>
      <c r="M56" s="219"/>
      <c r="N56" s="219"/>
      <c r="O56" s="218">
        <v>2017</v>
      </c>
      <c r="P56" s="219"/>
      <c r="Q56" s="219"/>
      <c r="R56" s="219"/>
      <c r="S56" s="219"/>
      <c r="T56" s="219"/>
      <c r="U56" s="218">
        <v>2017</v>
      </c>
      <c r="V56" s="219"/>
      <c r="W56" s="219"/>
      <c r="X56" s="219"/>
      <c r="Y56" s="219"/>
      <c r="Z56" s="219"/>
    </row>
    <row r="57" spans="3:39" ht="27" thickBot="1">
      <c r="C57" s="182" t="s">
        <v>71</v>
      </c>
      <c r="D57" s="183"/>
      <c r="E57" s="182" t="s">
        <v>52</v>
      </c>
      <c r="F57" s="183"/>
      <c r="G57" s="182" t="s">
        <v>53</v>
      </c>
      <c r="H57" s="183"/>
      <c r="I57" s="182" t="s">
        <v>62</v>
      </c>
      <c r="J57" s="183"/>
      <c r="K57" s="182" t="s">
        <v>54</v>
      </c>
      <c r="L57" s="183"/>
      <c r="M57" s="182" t="s">
        <v>55</v>
      </c>
      <c r="N57" s="183"/>
      <c r="O57" s="182" t="s">
        <v>56</v>
      </c>
      <c r="P57" s="183"/>
      <c r="Q57" s="182" t="s">
        <v>57</v>
      </c>
      <c r="R57" s="183"/>
      <c r="S57" s="182" t="s">
        <v>58</v>
      </c>
      <c r="T57" s="183"/>
      <c r="U57" s="182" t="s">
        <v>59</v>
      </c>
      <c r="V57" s="183"/>
      <c r="W57" s="182" t="s">
        <v>60</v>
      </c>
      <c r="X57" s="183"/>
      <c r="Y57" s="182" t="s">
        <v>61</v>
      </c>
      <c r="Z57" s="184"/>
      <c r="AB57" s="116"/>
    </row>
    <row r="58" spans="3:39">
      <c r="C58" s="117"/>
      <c r="D58" s="118">
        <f>'2016'!P86</f>
        <v>33405081.25</v>
      </c>
      <c r="E58" s="117"/>
      <c r="F58" s="118">
        <f>D93</f>
        <v>40305838.75</v>
      </c>
      <c r="G58" s="117"/>
      <c r="H58" s="118">
        <f>F93</f>
        <v>42908412.25</v>
      </c>
      <c r="I58" s="117"/>
      <c r="J58" s="118">
        <f>H93</f>
        <v>45510985.75</v>
      </c>
      <c r="K58" s="117"/>
      <c r="L58" s="118">
        <f>J93</f>
        <v>48113559.25</v>
      </c>
      <c r="M58" s="117"/>
      <c r="N58" s="118">
        <f>L93</f>
        <v>48182857.75</v>
      </c>
      <c r="O58" s="117"/>
      <c r="P58" s="118">
        <f>N93</f>
        <v>55083615.25</v>
      </c>
      <c r="Q58" s="117"/>
      <c r="R58" s="118">
        <f>P93</f>
        <v>61984372.75</v>
      </c>
      <c r="S58" s="117"/>
      <c r="T58" s="118">
        <f>R93</f>
        <v>64586946.25</v>
      </c>
      <c r="U58" s="117"/>
      <c r="V58" s="118">
        <f>T93</f>
        <v>67189519.75</v>
      </c>
      <c r="W58" s="117"/>
      <c r="X58" s="118">
        <f>V93</f>
        <v>69792093.25</v>
      </c>
      <c r="Y58" s="117"/>
      <c r="Z58" s="118">
        <f>X93</f>
        <v>72394666.75</v>
      </c>
      <c r="AB58" s="119"/>
    </row>
    <row r="59" spans="3:39">
      <c r="C59" s="121" t="s">
        <v>14</v>
      </c>
      <c r="D59" s="122"/>
      <c r="E59" s="121" t="s">
        <v>14</v>
      </c>
      <c r="F59" s="122"/>
      <c r="G59" s="121" t="s">
        <v>14</v>
      </c>
      <c r="H59" s="122"/>
      <c r="I59" s="121" t="s">
        <v>14</v>
      </c>
      <c r="J59" s="122"/>
      <c r="K59" s="121" t="s">
        <v>14</v>
      </c>
      <c r="L59" s="122"/>
      <c r="M59" s="121" t="s">
        <v>14</v>
      </c>
      <c r="N59" s="122"/>
      <c r="O59" s="121" t="s">
        <v>14</v>
      </c>
      <c r="P59" s="122"/>
      <c r="Q59" s="121" t="s">
        <v>14</v>
      </c>
      <c r="R59" s="122"/>
      <c r="S59" s="121" t="s">
        <v>14</v>
      </c>
      <c r="T59" s="122"/>
      <c r="U59" s="121" t="s">
        <v>14</v>
      </c>
      <c r="V59" s="122"/>
      <c r="W59" s="121" t="s">
        <v>14</v>
      </c>
      <c r="X59" s="122"/>
      <c r="Y59" s="121" t="s">
        <v>14</v>
      </c>
      <c r="Z59" s="122"/>
      <c r="AB59" s="115"/>
      <c r="AK59" s="123"/>
    </row>
    <row r="60" spans="3:39">
      <c r="C60" s="124" t="s">
        <v>42</v>
      </c>
      <c r="D60" s="125">
        <f>$H$52</f>
        <v>15979680</v>
      </c>
      <c r="E60" s="124" t="s">
        <v>42</v>
      </c>
      <c r="F60" s="125">
        <f>$O$52</f>
        <v>10248768</v>
      </c>
      <c r="G60" s="124" t="s">
        <v>42</v>
      </c>
      <c r="H60" s="125">
        <f>$O$52</f>
        <v>10248768</v>
      </c>
      <c r="I60" s="124" t="s">
        <v>42</v>
      </c>
      <c r="J60" s="125">
        <f>$O$52</f>
        <v>10248768</v>
      </c>
      <c r="K60" s="124" t="s">
        <v>42</v>
      </c>
      <c r="L60" s="125">
        <f>$O$52</f>
        <v>10248768</v>
      </c>
      <c r="M60" s="124" t="s">
        <v>42</v>
      </c>
      <c r="N60" s="125">
        <f>$H$52</f>
        <v>15979680</v>
      </c>
      <c r="O60" s="124" t="s">
        <v>42</v>
      </c>
      <c r="P60" s="125">
        <f>$H$52</f>
        <v>15979680</v>
      </c>
      <c r="Q60" s="124" t="s">
        <v>42</v>
      </c>
      <c r="R60" s="125">
        <f>$O$52</f>
        <v>10248768</v>
      </c>
      <c r="S60" s="124" t="s">
        <v>42</v>
      </c>
      <c r="T60" s="125">
        <f>$O$52</f>
        <v>10248768</v>
      </c>
      <c r="U60" s="124" t="s">
        <v>42</v>
      </c>
      <c r="V60" s="125">
        <f>$O$52</f>
        <v>10248768</v>
      </c>
      <c r="W60" s="124" t="s">
        <v>42</v>
      </c>
      <c r="X60" s="125">
        <f>$O$52</f>
        <v>10248768</v>
      </c>
      <c r="Y60" s="124" t="s">
        <v>42</v>
      </c>
      <c r="Z60" s="125">
        <f>$H$52</f>
        <v>15979680</v>
      </c>
      <c r="AB60" s="126"/>
      <c r="AK60" s="123"/>
    </row>
    <row r="61" spans="3:39">
      <c r="C61" s="117" t="s">
        <v>15</v>
      </c>
      <c r="D61" s="102">
        <f>D60</f>
        <v>15979680</v>
      </c>
      <c r="E61" s="117" t="s">
        <v>15</v>
      </c>
      <c r="F61" s="102">
        <f>F60</f>
        <v>10248768</v>
      </c>
      <c r="G61" s="117" t="s">
        <v>15</v>
      </c>
      <c r="H61" s="102">
        <f>H60</f>
        <v>10248768</v>
      </c>
      <c r="I61" s="117" t="s">
        <v>15</v>
      </c>
      <c r="J61" s="102">
        <f>J60</f>
        <v>10248768</v>
      </c>
      <c r="K61" s="117" t="s">
        <v>15</v>
      </c>
      <c r="L61" s="102">
        <f>L60</f>
        <v>10248768</v>
      </c>
      <c r="M61" s="117" t="s">
        <v>15</v>
      </c>
      <c r="N61" s="102">
        <f>N60</f>
        <v>15979680</v>
      </c>
      <c r="O61" s="117" t="s">
        <v>15</v>
      </c>
      <c r="P61" s="102">
        <f>P60</f>
        <v>15979680</v>
      </c>
      <c r="Q61" s="117" t="s">
        <v>15</v>
      </c>
      <c r="R61" s="102">
        <f>R60</f>
        <v>10248768</v>
      </c>
      <c r="S61" s="117" t="s">
        <v>15</v>
      </c>
      <c r="T61" s="102">
        <f>T60</f>
        <v>10248768</v>
      </c>
      <c r="U61" s="117" t="s">
        <v>15</v>
      </c>
      <c r="V61" s="102">
        <f>V60</f>
        <v>10248768</v>
      </c>
      <c r="W61" s="117" t="s">
        <v>15</v>
      </c>
      <c r="X61" s="102">
        <f>X60</f>
        <v>10248768</v>
      </c>
      <c r="Y61" s="117" t="s">
        <v>15</v>
      </c>
      <c r="Z61" s="102">
        <f>Z60</f>
        <v>15979680</v>
      </c>
      <c r="AB61" s="126"/>
      <c r="AK61" s="123"/>
      <c r="AL61" s="63"/>
      <c r="AM61" s="127"/>
    </row>
    <row r="62" spans="3:39">
      <c r="C62" s="117"/>
      <c r="D62" s="128"/>
      <c r="E62" s="117"/>
      <c r="F62" s="128"/>
      <c r="G62" s="117"/>
      <c r="H62" s="128"/>
      <c r="I62" s="117"/>
      <c r="J62" s="128"/>
      <c r="K62" s="117"/>
      <c r="L62" s="128"/>
      <c r="M62" s="117"/>
      <c r="N62" s="128"/>
      <c r="O62" s="117"/>
      <c r="P62" s="128"/>
      <c r="Q62" s="117"/>
      <c r="R62" s="128"/>
      <c r="S62" s="117"/>
      <c r="T62" s="128"/>
      <c r="U62" s="117"/>
      <c r="V62" s="128"/>
      <c r="W62" s="117"/>
      <c r="X62" s="128"/>
      <c r="Y62" s="117"/>
      <c r="Z62" s="128"/>
      <c r="AB62" s="126"/>
      <c r="AK62" s="123"/>
      <c r="AL62" s="63"/>
      <c r="AM62" s="127"/>
    </row>
    <row r="63" spans="3:39">
      <c r="C63" s="121" t="s">
        <v>6</v>
      </c>
      <c r="D63" s="122"/>
      <c r="E63" s="121" t="s">
        <v>6</v>
      </c>
      <c r="F63" s="122"/>
      <c r="G63" s="121" t="s">
        <v>6</v>
      </c>
      <c r="H63" s="122"/>
      <c r="I63" s="121" t="s">
        <v>6</v>
      </c>
      <c r="J63" s="122"/>
      <c r="K63" s="121" t="s">
        <v>6</v>
      </c>
      <c r="L63" s="122"/>
      <c r="M63" s="121" t="s">
        <v>6</v>
      </c>
      <c r="N63" s="122"/>
      <c r="O63" s="121" t="s">
        <v>6</v>
      </c>
      <c r="P63" s="122"/>
      <c r="Q63" s="121" t="s">
        <v>6</v>
      </c>
      <c r="R63" s="122"/>
      <c r="S63" s="121" t="s">
        <v>6</v>
      </c>
      <c r="T63" s="122"/>
      <c r="U63" s="121" t="s">
        <v>6</v>
      </c>
      <c r="V63" s="122"/>
      <c r="W63" s="121" t="s">
        <v>6</v>
      </c>
      <c r="X63" s="122"/>
      <c r="Y63" s="121" t="s">
        <v>6</v>
      </c>
      <c r="Z63" s="122"/>
      <c r="AB63" s="126"/>
      <c r="AK63" s="123"/>
      <c r="AL63" s="63"/>
      <c r="AM63" s="127"/>
    </row>
    <row r="64" spans="3:39">
      <c r="C64" s="129" t="s">
        <v>16</v>
      </c>
      <c r="D64" s="128"/>
      <c r="E64" s="129" t="s">
        <v>16</v>
      </c>
      <c r="F64" s="128"/>
      <c r="G64" s="129" t="s">
        <v>16</v>
      </c>
      <c r="H64" s="128"/>
      <c r="I64" s="129" t="s">
        <v>16</v>
      </c>
      <c r="J64" s="128"/>
      <c r="K64" s="129" t="s">
        <v>16</v>
      </c>
      <c r="L64" s="128"/>
      <c r="M64" s="129" t="s">
        <v>16</v>
      </c>
      <c r="N64" s="128"/>
      <c r="O64" s="129" t="s">
        <v>16</v>
      </c>
      <c r="P64" s="128"/>
      <c r="Q64" s="129" t="s">
        <v>16</v>
      </c>
      <c r="R64" s="128"/>
      <c r="S64" s="129" t="s">
        <v>16</v>
      </c>
      <c r="T64" s="128"/>
      <c r="U64" s="129" t="s">
        <v>16</v>
      </c>
      <c r="V64" s="128"/>
      <c r="W64" s="129" t="s">
        <v>16</v>
      </c>
      <c r="X64" s="128"/>
      <c r="Y64" s="129" t="s">
        <v>16</v>
      </c>
      <c r="Z64" s="128"/>
      <c r="AB64" s="126"/>
      <c r="AK64" s="123"/>
      <c r="AL64" s="63"/>
      <c r="AM64" s="127"/>
    </row>
    <row r="65" spans="3:39">
      <c r="C65" s="117" t="s">
        <v>17</v>
      </c>
      <c r="D65" s="102">
        <v>-4687500</v>
      </c>
      <c r="E65" s="117" t="s">
        <v>17</v>
      </c>
      <c r="F65" s="102">
        <v>-4687500</v>
      </c>
      <c r="G65" s="117" t="s">
        <v>17</v>
      </c>
      <c r="H65" s="102">
        <v>-4687500</v>
      </c>
      <c r="I65" s="117" t="s">
        <v>17</v>
      </c>
      <c r="J65" s="102">
        <v>-4687500</v>
      </c>
      <c r="K65" s="117" t="s">
        <v>17</v>
      </c>
      <c r="L65" s="102">
        <v>-4687500</v>
      </c>
      <c r="M65" s="117" t="s">
        <v>17</v>
      </c>
      <c r="N65" s="102">
        <v>-4687500</v>
      </c>
      <c r="O65" s="117" t="s">
        <v>17</v>
      </c>
      <c r="P65" s="102">
        <v>-4687500</v>
      </c>
      <c r="Q65" s="117" t="s">
        <v>17</v>
      </c>
      <c r="R65" s="102">
        <v>-4687500</v>
      </c>
      <c r="S65" s="117" t="s">
        <v>17</v>
      </c>
      <c r="T65" s="102">
        <v>-4687500</v>
      </c>
      <c r="U65" s="117" t="s">
        <v>17</v>
      </c>
      <c r="V65" s="102">
        <v>-4687500</v>
      </c>
      <c r="W65" s="117" t="s">
        <v>17</v>
      </c>
      <c r="X65" s="102">
        <v>-4687500</v>
      </c>
      <c r="Y65" s="117" t="s">
        <v>17</v>
      </c>
      <c r="Z65" s="102">
        <v>-4687500</v>
      </c>
      <c r="AB65" s="126"/>
      <c r="AK65" s="123"/>
      <c r="AL65" s="63"/>
      <c r="AM65" s="127"/>
    </row>
    <row r="66" spans="3:39">
      <c r="C66" s="117" t="s">
        <v>18</v>
      </c>
      <c r="D66" s="102">
        <v>-408333.33333333331</v>
      </c>
      <c r="E66" s="117" t="s">
        <v>18</v>
      </c>
      <c r="F66" s="102">
        <v>-408333.33333333331</v>
      </c>
      <c r="G66" s="117" t="s">
        <v>18</v>
      </c>
      <c r="H66" s="102">
        <v>-408333.33333333331</v>
      </c>
      <c r="I66" s="117" t="s">
        <v>18</v>
      </c>
      <c r="J66" s="102">
        <v>-408333.33333333331</v>
      </c>
      <c r="K66" s="117" t="s">
        <v>18</v>
      </c>
      <c r="L66" s="102">
        <v>-408333.33333333331</v>
      </c>
      <c r="M66" s="117" t="s">
        <v>18</v>
      </c>
      <c r="N66" s="102">
        <v>-408333.33333333331</v>
      </c>
      <c r="O66" s="117" t="s">
        <v>18</v>
      </c>
      <c r="P66" s="102">
        <v>-408333.33333333331</v>
      </c>
      <c r="Q66" s="117" t="s">
        <v>18</v>
      </c>
      <c r="R66" s="102">
        <v>-408333.33333333331</v>
      </c>
      <c r="S66" s="117" t="s">
        <v>18</v>
      </c>
      <c r="T66" s="102">
        <v>-408333.33333333331</v>
      </c>
      <c r="U66" s="117" t="s">
        <v>18</v>
      </c>
      <c r="V66" s="102">
        <v>-408333.33333333331</v>
      </c>
      <c r="W66" s="117" t="s">
        <v>18</v>
      </c>
      <c r="X66" s="102">
        <v>-408333.33333333331</v>
      </c>
      <c r="Y66" s="117" t="s">
        <v>18</v>
      </c>
      <c r="Z66" s="102">
        <v>-408333.33333333331</v>
      </c>
      <c r="AB66" s="126"/>
      <c r="AK66" s="123"/>
      <c r="AL66" s="63"/>
      <c r="AM66" s="127"/>
    </row>
    <row r="67" spans="3:39">
      <c r="C67" s="96" t="s">
        <v>19</v>
      </c>
      <c r="D67" s="102">
        <v>-100000</v>
      </c>
      <c r="E67" s="96" t="s">
        <v>19</v>
      </c>
      <c r="F67" s="102">
        <v>-100000</v>
      </c>
      <c r="G67" s="96" t="s">
        <v>19</v>
      </c>
      <c r="H67" s="102">
        <v>-100000</v>
      </c>
      <c r="I67" s="96" t="s">
        <v>19</v>
      </c>
      <c r="J67" s="102">
        <v>-100000</v>
      </c>
      <c r="K67" s="96" t="s">
        <v>19</v>
      </c>
      <c r="L67" s="102">
        <v>-100000</v>
      </c>
      <c r="M67" s="96" t="s">
        <v>19</v>
      </c>
      <c r="N67" s="102">
        <v>-100000</v>
      </c>
      <c r="O67" s="96" t="s">
        <v>19</v>
      </c>
      <c r="P67" s="102">
        <v>-100000</v>
      </c>
      <c r="Q67" s="96" t="s">
        <v>19</v>
      </c>
      <c r="R67" s="102">
        <v>-100000</v>
      </c>
      <c r="S67" s="96" t="s">
        <v>19</v>
      </c>
      <c r="T67" s="102">
        <v>-100000</v>
      </c>
      <c r="U67" s="96" t="s">
        <v>19</v>
      </c>
      <c r="V67" s="102">
        <v>-100000</v>
      </c>
      <c r="W67" s="96" t="s">
        <v>19</v>
      </c>
      <c r="X67" s="102">
        <v>-100000</v>
      </c>
      <c r="Y67" s="96" t="s">
        <v>19</v>
      </c>
      <c r="Z67" s="102">
        <v>-100000</v>
      </c>
      <c r="AB67" s="126"/>
      <c r="AK67" s="123"/>
      <c r="AL67" s="63"/>
      <c r="AM67" s="127"/>
    </row>
    <row r="68" spans="3:39">
      <c r="C68" s="96" t="s">
        <v>21</v>
      </c>
      <c r="D68" s="102">
        <v>-100000</v>
      </c>
      <c r="E68" s="96" t="s">
        <v>21</v>
      </c>
      <c r="F68" s="102">
        <v>-100000</v>
      </c>
      <c r="G68" s="96" t="s">
        <v>21</v>
      </c>
      <c r="H68" s="102">
        <v>-100000</v>
      </c>
      <c r="I68" s="96" t="s">
        <v>21</v>
      </c>
      <c r="J68" s="102">
        <v>-100000</v>
      </c>
      <c r="K68" s="96" t="s">
        <v>21</v>
      </c>
      <c r="L68" s="102">
        <v>-100000</v>
      </c>
      <c r="M68" s="96" t="s">
        <v>21</v>
      </c>
      <c r="N68" s="102">
        <v>-100000</v>
      </c>
      <c r="O68" s="96" t="s">
        <v>21</v>
      </c>
      <c r="P68" s="102">
        <v>-100000</v>
      </c>
      <c r="Q68" s="96" t="s">
        <v>21</v>
      </c>
      <c r="R68" s="102">
        <v>-100000</v>
      </c>
      <c r="S68" s="96" t="s">
        <v>21</v>
      </c>
      <c r="T68" s="102">
        <v>-100000</v>
      </c>
      <c r="U68" s="96" t="s">
        <v>21</v>
      </c>
      <c r="V68" s="102">
        <v>-100000</v>
      </c>
      <c r="W68" s="96" t="s">
        <v>21</v>
      </c>
      <c r="X68" s="102">
        <v>-100000</v>
      </c>
      <c r="Y68" s="96" t="s">
        <v>21</v>
      </c>
      <c r="Z68" s="102">
        <v>-100000</v>
      </c>
      <c r="AB68" s="126"/>
      <c r="AK68" s="123"/>
      <c r="AL68" s="63"/>
      <c r="AM68" s="127"/>
    </row>
    <row r="69" spans="3:39">
      <c r="C69" s="96" t="s">
        <v>22</v>
      </c>
      <c r="D69" s="102">
        <v>-37500</v>
      </c>
      <c r="E69" s="96" t="s">
        <v>22</v>
      </c>
      <c r="F69" s="102">
        <v>-37500</v>
      </c>
      <c r="G69" s="96" t="s">
        <v>22</v>
      </c>
      <c r="H69" s="102">
        <v>-37500</v>
      </c>
      <c r="I69" s="96" t="s">
        <v>22</v>
      </c>
      <c r="J69" s="102">
        <v>-37500</v>
      </c>
      <c r="K69" s="96" t="s">
        <v>22</v>
      </c>
      <c r="L69" s="102">
        <v>-37500</v>
      </c>
      <c r="M69" s="96" t="s">
        <v>22</v>
      </c>
      <c r="N69" s="102">
        <v>-37500</v>
      </c>
      <c r="O69" s="96" t="s">
        <v>22</v>
      </c>
      <c r="P69" s="102">
        <v>-37500</v>
      </c>
      <c r="Q69" s="96" t="s">
        <v>22</v>
      </c>
      <c r="R69" s="102">
        <v>-37500</v>
      </c>
      <c r="S69" s="96" t="s">
        <v>22</v>
      </c>
      <c r="T69" s="102">
        <v>-37500</v>
      </c>
      <c r="U69" s="96" t="s">
        <v>22</v>
      </c>
      <c r="V69" s="102">
        <v>-37500</v>
      </c>
      <c r="W69" s="96" t="s">
        <v>22</v>
      </c>
      <c r="X69" s="102">
        <v>-37500</v>
      </c>
      <c r="Y69" s="96" t="s">
        <v>22</v>
      </c>
      <c r="Z69" s="102">
        <v>-37500</v>
      </c>
      <c r="AB69" s="126"/>
      <c r="AK69" s="123"/>
      <c r="AL69" s="63"/>
      <c r="AM69" s="127"/>
    </row>
    <row r="70" spans="3:39">
      <c r="C70" s="100" t="s">
        <v>66</v>
      </c>
      <c r="D70" s="102">
        <v>-300000</v>
      </c>
      <c r="E70" s="100" t="s">
        <v>66</v>
      </c>
      <c r="F70" s="102">
        <v>-300000</v>
      </c>
      <c r="G70" s="100" t="s">
        <v>66</v>
      </c>
      <c r="H70" s="102">
        <v>-300000</v>
      </c>
      <c r="I70" s="100" t="s">
        <v>66</v>
      </c>
      <c r="J70" s="102">
        <v>-300000</v>
      </c>
      <c r="K70" s="100" t="s">
        <v>66</v>
      </c>
      <c r="L70" s="102">
        <v>-300000</v>
      </c>
      <c r="M70" s="100" t="s">
        <v>66</v>
      </c>
      <c r="N70" s="102">
        <v>-300000</v>
      </c>
      <c r="O70" s="100" t="s">
        <v>66</v>
      </c>
      <c r="P70" s="102">
        <v>-300000</v>
      </c>
      <c r="Q70" s="100" t="s">
        <v>66</v>
      </c>
      <c r="R70" s="102">
        <v>-300000</v>
      </c>
      <c r="S70" s="100" t="s">
        <v>66</v>
      </c>
      <c r="T70" s="102">
        <v>-300000</v>
      </c>
      <c r="U70" s="100" t="s">
        <v>66</v>
      </c>
      <c r="V70" s="102">
        <v>-300000</v>
      </c>
      <c r="W70" s="100" t="s">
        <v>66</v>
      </c>
      <c r="X70" s="102">
        <v>-300000</v>
      </c>
      <c r="Y70" s="100" t="s">
        <v>66</v>
      </c>
      <c r="Z70" s="102">
        <v>-300000</v>
      </c>
      <c r="AB70" s="126"/>
      <c r="AK70" s="123"/>
      <c r="AL70" s="63"/>
      <c r="AM70" s="127"/>
    </row>
    <row r="71" spans="3:39">
      <c r="C71" s="117" t="s">
        <v>39</v>
      </c>
      <c r="D71" s="102">
        <v>-90000</v>
      </c>
      <c r="E71" s="117" t="s">
        <v>39</v>
      </c>
      <c r="F71" s="102">
        <v>-90000</v>
      </c>
      <c r="G71" s="117" t="s">
        <v>39</v>
      </c>
      <c r="H71" s="102">
        <v>-90000</v>
      </c>
      <c r="I71" s="117" t="s">
        <v>39</v>
      </c>
      <c r="J71" s="102">
        <v>-90000</v>
      </c>
      <c r="K71" s="117" t="s">
        <v>39</v>
      </c>
      <c r="L71" s="102">
        <v>-90000</v>
      </c>
      <c r="M71" s="117" t="s">
        <v>39</v>
      </c>
      <c r="N71" s="102">
        <v>-90000</v>
      </c>
      <c r="O71" s="117" t="s">
        <v>39</v>
      </c>
      <c r="P71" s="102">
        <v>-90000</v>
      </c>
      <c r="Q71" s="117" t="s">
        <v>39</v>
      </c>
      <c r="R71" s="102">
        <v>-90000</v>
      </c>
      <c r="S71" s="117" t="s">
        <v>39</v>
      </c>
      <c r="T71" s="102">
        <v>-90000</v>
      </c>
      <c r="U71" s="117" t="s">
        <v>39</v>
      </c>
      <c r="V71" s="102">
        <v>-90000</v>
      </c>
      <c r="W71" s="117" t="s">
        <v>39</v>
      </c>
      <c r="X71" s="102">
        <v>-90000</v>
      </c>
      <c r="Y71" s="117" t="s">
        <v>39</v>
      </c>
      <c r="Z71" s="102">
        <v>-90000</v>
      </c>
      <c r="AB71" s="126"/>
      <c r="AK71" s="123"/>
      <c r="AL71" s="63"/>
      <c r="AM71" s="127"/>
    </row>
    <row r="72" spans="3:39">
      <c r="C72" s="124" t="s">
        <v>38</v>
      </c>
      <c r="D72" s="101">
        <v>-131670</v>
      </c>
      <c r="E72" s="124" t="s">
        <v>38</v>
      </c>
      <c r="F72" s="101">
        <v>-131670</v>
      </c>
      <c r="G72" s="124" t="s">
        <v>38</v>
      </c>
      <c r="H72" s="101">
        <v>-131670</v>
      </c>
      <c r="I72" s="124" t="s">
        <v>38</v>
      </c>
      <c r="J72" s="101">
        <v>-131670</v>
      </c>
      <c r="K72" s="124" t="s">
        <v>38</v>
      </c>
      <c r="L72" s="101">
        <v>-131670</v>
      </c>
      <c r="M72" s="124" t="s">
        <v>38</v>
      </c>
      <c r="N72" s="101">
        <v>-131670</v>
      </c>
      <c r="O72" s="124" t="s">
        <v>38</v>
      </c>
      <c r="P72" s="101">
        <v>-131670</v>
      </c>
      <c r="Q72" s="124" t="s">
        <v>38</v>
      </c>
      <c r="R72" s="101">
        <v>-131670</v>
      </c>
      <c r="S72" s="124" t="s">
        <v>38</v>
      </c>
      <c r="T72" s="101">
        <v>-131670</v>
      </c>
      <c r="U72" s="124" t="s">
        <v>38</v>
      </c>
      <c r="V72" s="101">
        <v>-131670</v>
      </c>
      <c r="W72" s="124" t="s">
        <v>38</v>
      </c>
      <c r="X72" s="101">
        <v>-131670</v>
      </c>
      <c r="Y72" s="124" t="s">
        <v>38</v>
      </c>
      <c r="Z72" s="101">
        <v>-131670</v>
      </c>
      <c r="AB72" s="126"/>
      <c r="AK72" s="102"/>
      <c r="AL72" s="63"/>
      <c r="AM72" s="127"/>
    </row>
    <row r="73" spans="3:39">
      <c r="C73" s="117" t="s">
        <v>15</v>
      </c>
      <c r="D73" s="102">
        <f>+SUM(D65:D72)</f>
        <v>-5855003.333333333</v>
      </c>
      <c r="E73" s="117" t="s">
        <v>15</v>
      </c>
      <c r="F73" s="102">
        <f>+SUM(F65:F72)</f>
        <v>-5855003.333333333</v>
      </c>
      <c r="G73" s="117" t="s">
        <v>15</v>
      </c>
      <c r="H73" s="102">
        <f>+SUM(H65:H72)</f>
        <v>-5855003.333333333</v>
      </c>
      <c r="I73" s="117" t="s">
        <v>15</v>
      </c>
      <c r="J73" s="102">
        <f>+SUM(J65:J72)</f>
        <v>-5855003.333333333</v>
      </c>
      <c r="K73" s="117" t="s">
        <v>15</v>
      </c>
      <c r="L73" s="102">
        <f>+SUM(L65:L72)</f>
        <v>-5855003.333333333</v>
      </c>
      <c r="M73" s="117" t="s">
        <v>15</v>
      </c>
      <c r="N73" s="102">
        <f>+SUM(N65:N72)</f>
        <v>-5855003.333333333</v>
      </c>
      <c r="O73" s="117" t="s">
        <v>15</v>
      </c>
      <c r="P73" s="102">
        <f>+SUM(P65:P72)</f>
        <v>-5855003.333333333</v>
      </c>
      <c r="Q73" s="117" t="s">
        <v>15</v>
      </c>
      <c r="R73" s="102">
        <f>+SUM(R65:R72)</f>
        <v>-5855003.333333333</v>
      </c>
      <c r="S73" s="117" t="s">
        <v>15</v>
      </c>
      <c r="T73" s="102">
        <f>+SUM(T65:T72)</f>
        <v>-5855003.333333333</v>
      </c>
      <c r="U73" s="117" t="s">
        <v>15</v>
      </c>
      <c r="V73" s="102">
        <f>+SUM(V65:V72)</f>
        <v>-5855003.333333333</v>
      </c>
      <c r="W73" s="117" t="s">
        <v>15</v>
      </c>
      <c r="X73" s="102">
        <f>+SUM(X65:X72)</f>
        <v>-5855003.333333333</v>
      </c>
      <c r="Y73" s="117" t="s">
        <v>15</v>
      </c>
      <c r="Z73" s="102">
        <f>+SUM(Z65:Z72)</f>
        <v>-5855003.333333333</v>
      </c>
      <c r="AB73" s="126"/>
    </row>
    <row r="74" spans="3:39">
      <c r="C74" s="117"/>
      <c r="D74" s="128"/>
      <c r="E74" s="117"/>
      <c r="F74" s="128"/>
      <c r="G74" s="117"/>
      <c r="H74" s="128"/>
      <c r="I74" s="117"/>
      <c r="J74" s="128"/>
      <c r="K74" s="117"/>
      <c r="L74" s="128"/>
      <c r="M74" s="117"/>
      <c r="N74" s="128"/>
      <c r="O74" s="117"/>
      <c r="P74" s="128"/>
      <c r="Q74" s="117"/>
      <c r="R74" s="128"/>
      <c r="S74" s="117"/>
      <c r="T74" s="128"/>
      <c r="U74" s="117"/>
      <c r="V74" s="128"/>
      <c r="W74" s="117"/>
      <c r="X74" s="128"/>
      <c r="Y74" s="117"/>
      <c r="Z74" s="128"/>
      <c r="AB74" s="126"/>
    </row>
    <row r="75" spans="3:39">
      <c r="C75" s="131" t="s">
        <v>20</v>
      </c>
      <c r="D75" s="128"/>
      <c r="E75" s="131" t="s">
        <v>20</v>
      </c>
      <c r="F75" s="128"/>
      <c r="G75" s="131" t="s">
        <v>20</v>
      </c>
      <c r="H75" s="128"/>
      <c r="I75" s="131" t="s">
        <v>20</v>
      </c>
      <c r="J75" s="128"/>
      <c r="K75" s="131" t="s">
        <v>20</v>
      </c>
      <c r="L75" s="128"/>
      <c r="M75" s="131" t="s">
        <v>20</v>
      </c>
      <c r="N75" s="128"/>
      <c r="O75" s="131" t="s">
        <v>20</v>
      </c>
      <c r="P75" s="128"/>
      <c r="Q75" s="131" t="s">
        <v>20</v>
      </c>
      <c r="R75" s="128"/>
      <c r="S75" s="131" t="s">
        <v>20</v>
      </c>
      <c r="T75" s="128"/>
      <c r="U75" s="131" t="s">
        <v>20</v>
      </c>
      <c r="V75" s="128"/>
      <c r="W75" s="131" t="s">
        <v>20</v>
      </c>
      <c r="X75" s="128"/>
      <c r="Y75" s="131" t="s">
        <v>20</v>
      </c>
      <c r="Z75" s="128"/>
      <c r="AB75" s="126"/>
    </row>
    <row r="76" spans="3:39">
      <c r="C76" s="239" t="s">
        <v>78</v>
      </c>
      <c r="D76" s="128">
        <f>-100000*(1+8%)</f>
        <v>-108000</v>
      </c>
      <c r="E76" s="239" t="s">
        <v>78</v>
      </c>
      <c r="F76" s="128">
        <f>-100000*(1+8%)</f>
        <v>-108000</v>
      </c>
      <c r="G76" s="239" t="s">
        <v>78</v>
      </c>
      <c r="H76" s="128">
        <f>-100000*(1+8%)</f>
        <v>-108000</v>
      </c>
      <c r="I76" s="239" t="s">
        <v>78</v>
      </c>
      <c r="J76" s="128">
        <f>-100000*(1+8%)</f>
        <v>-108000</v>
      </c>
      <c r="K76" s="239" t="s">
        <v>78</v>
      </c>
      <c r="L76" s="128">
        <f>-100000*(1+8%)</f>
        <v>-108000</v>
      </c>
      <c r="M76" s="239" t="s">
        <v>78</v>
      </c>
      <c r="N76" s="128">
        <f>-100000*(1+8%)</f>
        <v>-108000</v>
      </c>
      <c r="O76" s="239" t="s">
        <v>78</v>
      </c>
      <c r="P76" s="128">
        <f>-100000*(1+8%)</f>
        <v>-108000</v>
      </c>
      <c r="Q76" s="239" t="s">
        <v>78</v>
      </c>
      <c r="R76" s="128">
        <f>-100000*(1+8%)</f>
        <v>-108000</v>
      </c>
      <c r="S76" s="239" t="s">
        <v>78</v>
      </c>
      <c r="T76" s="128">
        <f>-100000*(1+8%)</f>
        <v>-108000</v>
      </c>
      <c r="U76" s="239" t="s">
        <v>78</v>
      </c>
      <c r="V76" s="128">
        <f>-100000*(1+8%)</f>
        <v>-108000</v>
      </c>
      <c r="W76" s="239" t="s">
        <v>78</v>
      </c>
      <c r="X76" s="128">
        <f>-100000*(1+8%)</f>
        <v>-108000</v>
      </c>
      <c r="Y76" s="239" t="s">
        <v>78</v>
      </c>
      <c r="Z76" s="128">
        <f>-100000*(1+8%)</f>
        <v>-108000</v>
      </c>
      <c r="AB76" s="126"/>
    </row>
    <row r="77" spans="3:39">
      <c r="C77" s="117" t="s">
        <v>40</v>
      </c>
      <c r="D77" s="128">
        <f>(-300000)*(1+8%)</f>
        <v>-324000</v>
      </c>
      <c r="E77" s="117" t="s">
        <v>40</v>
      </c>
      <c r="F77" s="128">
        <f>(-300000)*(1+8%)</f>
        <v>-324000</v>
      </c>
      <c r="G77" s="117" t="s">
        <v>40</v>
      </c>
      <c r="H77" s="128">
        <f>(-300000)*(1+8%)</f>
        <v>-324000</v>
      </c>
      <c r="I77" s="117" t="s">
        <v>40</v>
      </c>
      <c r="J77" s="128">
        <f>(-300000)*(1+8%)</f>
        <v>-324000</v>
      </c>
      <c r="K77" s="117" t="s">
        <v>40</v>
      </c>
      <c r="L77" s="128">
        <f>(-300000)*(1+8%)</f>
        <v>-324000</v>
      </c>
      <c r="M77" s="117" t="s">
        <v>40</v>
      </c>
      <c r="N77" s="128">
        <f>(-300000)*(1+8%)</f>
        <v>-324000</v>
      </c>
      <c r="O77" s="117" t="s">
        <v>40</v>
      </c>
      <c r="P77" s="128">
        <f>(-300000)*(1+8%)</f>
        <v>-324000</v>
      </c>
      <c r="Q77" s="117" t="s">
        <v>40</v>
      </c>
      <c r="R77" s="128">
        <f>(-300000)*(1+8%)</f>
        <v>-324000</v>
      </c>
      <c r="S77" s="117" t="s">
        <v>40</v>
      </c>
      <c r="T77" s="128">
        <f>(-300000)*(1+8%)</f>
        <v>-324000</v>
      </c>
      <c r="U77" s="117" t="s">
        <v>40</v>
      </c>
      <c r="V77" s="128">
        <f>(-300000)*(1+8%)</f>
        <v>-324000</v>
      </c>
      <c r="W77" s="117" t="s">
        <v>40</v>
      </c>
      <c r="X77" s="128">
        <f>(-300000)*(1+8%)</f>
        <v>-324000</v>
      </c>
      <c r="Y77" s="117" t="s">
        <v>40</v>
      </c>
      <c r="Z77" s="128">
        <f>(-300000)*(1+8%)</f>
        <v>-324000</v>
      </c>
      <c r="AB77" s="126"/>
    </row>
    <row r="78" spans="3:39">
      <c r="C78" s="117" t="s">
        <v>23</v>
      </c>
      <c r="D78" s="128">
        <v>-491666.66666666698</v>
      </c>
      <c r="E78" s="117" t="s">
        <v>23</v>
      </c>
      <c r="F78" s="128">
        <v>-491666.66666666698</v>
      </c>
      <c r="G78" s="117" t="s">
        <v>23</v>
      </c>
      <c r="H78" s="128">
        <v>-491666.66666666698</v>
      </c>
      <c r="I78" s="117" t="s">
        <v>23</v>
      </c>
      <c r="J78" s="128">
        <v>-491666.66666666698</v>
      </c>
      <c r="K78" s="117" t="s">
        <v>23</v>
      </c>
      <c r="L78" s="128">
        <v>-491666.66666666698</v>
      </c>
      <c r="M78" s="117" t="s">
        <v>23</v>
      </c>
      <c r="N78" s="128">
        <v>-491666.66666666698</v>
      </c>
      <c r="O78" s="117" t="s">
        <v>23</v>
      </c>
      <c r="P78" s="128">
        <v>-491666.66666666698</v>
      </c>
      <c r="Q78" s="117" t="s">
        <v>23</v>
      </c>
      <c r="R78" s="128">
        <v>-491666.66666666698</v>
      </c>
      <c r="S78" s="117" t="s">
        <v>23</v>
      </c>
      <c r="T78" s="128">
        <v>-491666.66666666698</v>
      </c>
      <c r="U78" s="117" t="s">
        <v>23</v>
      </c>
      <c r="V78" s="128">
        <v>-491666.66666666698</v>
      </c>
      <c r="W78" s="117" t="s">
        <v>23</v>
      </c>
      <c r="X78" s="128">
        <v>-491666.66666666698</v>
      </c>
      <c r="Y78" s="117" t="s">
        <v>23</v>
      </c>
      <c r="Z78" s="128">
        <v>-491666.66666666698</v>
      </c>
      <c r="AB78" s="126"/>
    </row>
    <row r="79" spans="3:39">
      <c r="C79" s="133" t="s">
        <v>15</v>
      </c>
      <c r="D79" s="102">
        <f>SUM(D76:D78)</f>
        <v>-923666.66666666698</v>
      </c>
      <c r="E79" s="133" t="s">
        <v>15</v>
      </c>
      <c r="F79" s="102">
        <f>SUM(F76:F78)</f>
        <v>-923666.66666666698</v>
      </c>
      <c r="G79" s="133" t="s">
        <v>15</v>
      </c>
      <c r="H79" s="102">
        <f>SUM(H76:H78)</f>
        <v>-923666.66666666698</v>
      </c>
      <c r="I79" s="133" t="s">
        <v>15</v>
      </c>
      <c r="J79" s="102">
        <f>SUM(J76:J78)</f>
        <v>-923666.66666666698</v>
      </c>
      <c r="K79" s="133" t="s">
        <v>15</v>
      </c>
      <c r="L79" s="102">
        <f>SUM(L76:L78)</f>
        <v>-923666.66666666698</v>
      </c>
      <c r="M79" s="133" t="s">
        <v>15</v>
      </c>
      <c r="N79" s="102">
        <f>SUM(N76:N78)</f>
        <v>-923666.66666666698</v>
      </c>
      <c r="O79" s="133" t="s">
        <v>15</v>
      </c>
      <c r="P79" s="102">
        <f>SUM(P76:P78)</f>
        <v>-923666.66666666698</v>
      </c>
      <c r="Q79" s="133" t="s">
        <v>15</v>
      </c>
      <c r="R79" s="102">
        <f>SUM(R76:R78)</f>
        <v>-923666.66666666698</v>
      </c>
      <c r="S79" s="133" t="s">
        <v>15</v>
      </c>
      <c r="T79" s="102">
        <f>SUM(T76:T78)</f>
        <v>-923666.66666666698</v>
      </c>
      <c r="U79" s="133" t="s">
        <v>15</v>
      </c>
      <c r="V79" s="102">
        <f>SUM(V76:V78)</f>
        <v>-923666.66666666698</v>
      </c>
      <c r="W79" s="133" t="s">
        <v>15</v>
      </c>
      <c r="X79" s="102">
        <f>SUM(X76:X78)</f>
        <v>-923666.66666666698</v>
      </c>
      <c r="Y79" s="133" t="s">
        <v>15</v>
      </c>
      <c r="Z79" s="102">
        <f>SUM(Z76:Z78)</f>
        <v>-923666.66666666698</v>
      </c>
      <c r="AB79" s="115"/>
    </row>
    <row r="80" spans="3:39">
      <c r="C80" s="124"/>
      <c r="D80" s="135"/>
      <c r="E80" s="124"/>
      <c r="F80" s="135"/>
      <c r="G80" s="124"/>
      <c r="H80" s="135"/>
      <c r="I80" s="124"/>
      <c r="J80" s="135"/>
      <c r="K80" s="124"/>
      <c r="L80" s="135"/>
      <c r="M80" s="124"/>
      <c r="N80" s="135"/>
      <c r="O80" s="124"/>
      <c r="P80" s="135"/>
      <c r="Q80" s="124"/>
      <c r="R80" s="135"/>
      <c r="S80" s="124"/>
      <c r="T80" s="135"/>
      <c r="U80" s="124"/>
      <c r="V80" s="135"/>
      <c r="W80" s="124"/>
      <c r="X80" s="135"/>
      <c r="Y80" s="124"/>
      <c r="Z80" s="135"/>
    </row>
    <row r="81" spans="3:26">
      <c r="C81" s="136" t="s">
        <v>26</v>
      </c>
      <c r="D81" s="130">
        <f>D79+D73</f>
        <v>-6778670</v>
      </c>
      <c r="E81" s="136" t="s">
        <v>26</v>
      </c>
      <c r="F81" s="130">
        <f>F79+F73</f>
        <v>-6778670</v>
      </c>
      <c r="G81" s="136" t="s">
        <v>26</v>
      </c>
      <c r="H81" s="130">
        <f>H79+H73</f>
        <v>-6778670</v>
      </c>
      <c r="I81" s="136" t="s">
        <v>26</v>
      </c>
      <c r="J81" s="130">
        <f>J79+J73</f>
        <v>-6778670</v>
      </c>
      <c r="K81" s="136" t="s">
        <v>26</v>
      </c>
      <c r="L81" s="130">
        <f>L79+L73</f>
        <v>-6778670</v>
      </c>
      <c r="M81" s="136" t="s">
        <v>26</v>
      </c>
      <c r="N81" s="130">
        <f>N79+N73</f>
        <v>-6778670</v>
      </c>
      <c r="O81" s="136" t="s">
        <v>26</v>
      </c>
      <c r="P81" s="130">
        <f>P79+P73</f>
        <v>-6778670</v>
      </c>
      <c r="Q81" s="136" t="s">
        <v>26</v>
      </c>
      <c r="R81" s="130">
        <f>R79+R73</f>
        <v>-6778670</v>
      </c>
      <c r="S81" s="136" t="s">
        <v>26</v>
      </c>
      <c r="T81" s="130">
        <f>T79+T73</f>
        <v>-6778670</v>
      </c>
      <c r="U81" s="136" t="s">
        <v>26</v>
      </c>
      <c r="V81" s="130">
        <f>V79+V73</f>
        <v>-6778670</v>
      </c>
      <c r="W81" s="136" t="s">
        <v>26</v>
      </c>
      <c r="X81" s="130">
        <f>X79+X73</f>
        <v>-6778670</v>
      </c>
      <c r="Y81" s="136" t="s">
        <v>26</v>
      </c>
      <c r="Z81" s="130">
        <f>Z79+Z73</f>
        <v>-6778670</v>
      </c>
    </row>
    <row r="82" spans="3:26">
      <c r="C82" s="136"/>
      <c r="D82" s="130"/>
      <c r="E82" s="136"/>
      <c r="F82" s="130"/>
      <c r="G82" s="136"/>
      <c r="H82" s="130"/>
      <c r="I82" s="136"/>
      <c r="J82" s="130"/>
      <c r="K82" s="136"/>
      <c r="L82" s="130"/>
      <c r="M82" s="136"/>
      <c r="N82" s="130"/>
      <c r="O82" s="136"/>
      <c r="P82" s="130"/>
      <c r="Q82" s="136"/>
      <c r="R82" s="130"/>
      <c r="S82" s="136"/>
      <c r="T82" s="130"/>
      <c r="U82" s="136"/>
      <c r="V82" s="130"/>
      <c r="W82" s="136"/>
      <c r="X82" s="130"/>
      <c r="Y82" s="136"/>
      <c r="Z82" s="130"/>
    </row>
    <row r="83" spans="3:26">
      <c r="C83" s="136"/>
      <c r="D83" s="130"/>
      <c r="E83" s="136"/>
      <c r="F83" s="130"/>
      <c r="G83" s="136"/>
      <c r="H83" s="130"/>
      <c r="I83" s="136"/>
      <c r="J83" s="130"/>
      <c r="K83" s="120" t="s">
        <v>74</v>
      </c>
      <c r="L83" s="102"/>
      <c r="M83" s="136"/>
      <c r="N83" s="130"/>
      <c r="O83" s="136"/>
      <c r="P83" s="130"/>
      <c r="Q83" s="136"/>
      <c r="R83" s="130"/>
      <c r="S83" s="136"/>
      <c r="T83" s="130"/>
      <c r="U83" s="136"/>
      <c r="V83" s="130"/>
      <c r="W83" s="136"/>
      <c r="X83" s="130"/>
      <c r="Y83" s="136"/>
      <c r="Z83" s="130"/>
    </row>
    <row r="84" spans="3:26">
      <c r="C84" s="136"/>
      <c r="D84" s="130"/>
      <c r="E84" s="136"/>
      <c r="F84" s="130"/>
      <c r="G84" s="136"/>
      <c r="H84" s="130"/>
      <c r="I84" s="136"/>
      <c r="J84" s="130"/>
      <c r="K84" s="96" t="s">
        <v>67</v>
      </c>
      <c r="L84" s="102">
        <v>-149900</v>
      </c>
      <c r="M84" s="136"/>
      <c r="N84" s="130"/>
      <c r="O84" s="136"/>
      <c r="P84" s="130"/>
      <c r="Q84" s="136"/>
      <c r="R84" s="130"/>
      <c r="S84" s="136"/>
      <c r="T84" s="130"/>
      <c r="U84" s="136"/>
      <c r="V84" s="130"/>
      <c r="W84" s="136"/>
      <c r="X84" s="130"/>
      <c r="Y84" s="136"/>
      <c r="Z84" s="130"/>
    </row>
    <row r="85" spans="3:26">
      <c r="C85" s="136"/>
      <c r="D85" s="130"/>
      <c r="E85" s="136"/>
      <c r="F85" s="130"/>
      <c r="G85" s="136"/>
      <c r="H85" s="130"/>
      <c r="I85" s="136"/>
      <c r="J85" s="130"/>
      <c r="K85" s="96" t="s">
        <v>24</v>
      </c>
      <c r="L85" s="102">
        <f>-269900*2</f>
        <v>-539800</v>
      </c>
      <c r="M85" s="136"/>
      <c r="N85" s="130"/>
      <c r="O85" s="136"/>
      <c r="P85" s="130"/>
      <c r="Q85" s="136"/>
      <c r="R85" s="130"/>
      <c r="S85" s="136"/>
      <c r="T85" s="130"/>
      <c r="U85" s="136"/>
      <c r="V85" s="130"/>
      <c r="W85" s="136"/>
      <c r="X85" s="130"/>
      <c r="Y85" s="136"/>
      <c r="Z85" s="130"/>
    </row>
    <row r="86" spans="3:26">
      <c r="C86" s="136"/>
      <c r="D86" s="130"/>
      <c r="E86" s="136"/>
      <c r="F86" s="130"/>
      <c r="G86" s="136"/>
      <c r="H86" s="130"/>
      <c r="I86" s="136"/>
      <c r="J86" s="130"/>
      <c r="K86" s="96" t="s">
        <v>25</v>
      </c>
      <c r="L86" s="102">
        <v>-2149000</v>
      </c>
      <c r="M86" s="136"/>
      <c r="N86" s="130"/>
      <c r="O86" s="136"/>
      <c r="P86" s="130"/>
      <c r="Q86" s="136"/>
      <c r="R86" s="130"/>
      <c r="S86" s="136"/>
      <c r="T86" s="130"/>
      <c r="U86" s="136"/>
      <c r="V86" s="130"/>
      <c r="W86" s="136"/>
      <c r="X86" s="130"/>
      <c r="Y86" s="136"/>
      <c r="Z86" s="130"/>
    </row>
    <row r="87" spans="3:26">
      <c r="C87" s="136"/>
      <c r="D87" s="130"/>
      <c r="E87" s="136"/>
      <c r="F87" s="130"/>
      <c r="G87" s="136"/>
      <c r="H87" s="130"/>
      <c r="I87" s="136"/>
      <c r="J87" s="130"/>
      <c r="K87" s="96" t="s">
        <v>27</v>
      </c>
      <c r="L87" s="102">
        <v>-539000</v>
      </c>
      <c r="M87" s="136"/>
      <c r="N87" s="130"/>
      <c r="O87" s="136"/>
      <c r="P87" s="130"/>
      <c r="Q87" s="136"/>
      <c r="R87" s="130"/>
      <c r="S87" s="136"/>
      <c r="T87" s="130"/>
      <c r="U87" s="136"/>
      <c r="V87" s="130"/>
      <c r="W87" s="136"/>
      <c r="X87" s="130"/>
      <c r="Y87" s="136"/>
      <c r="Z87" s="130"/>
    </row>
    <row r="88" spans="3:26">
      <c r="C88" s="136"/>
      <c r="D88" s="130"/>
      <c r="E88" s="136"/>
      <c r="F88" s="130"/>
      <c r="G88" s="136"/>
      <c r="H88" s="130"/>
      <c r="I88" s="136"/>
      <c r="J88" s="130"/>
      <c r="K88" s="96" t="s">
        <v>15</v>
      </c>
      <c r="L88" s="102">
        <f>SUM(L84:L87)</f>
        <v>-3377700</v>
      </c>
      <c r="M88" s="136"/>
      <c r="N88" s="130"/>
      <c r="O88" s="136"/>
      <c r="P88" s="130"/>
      <c r="Q88" s="136"/>
      <c r="R88" s="130"/>
      <c r="S88" s="136"/>
      <c r="T88" s="130"/>
      <c r="U88" s="136"/>
      <c r="V88" s="130"/>
      <c r="W88" s="136"/>
      <c r="X88" s="130"/>
      <c r="Y88" s="136"/>
      <c r="Z88" s="130"/>
    </row>
    <row r="89" spans="3:26">
      <c r="C89" s="136"/>
      <c r="D89" s="130"/>
      <c r="E89" s="136"/>
      <c r="F89" s="130"/>
      <c r="G89" s="136"/>
      <c r="H89" s="130"/>
      <c r="I89" s="136"/>
      <c r="J89" s="130"/>
      <c r="K89" s="96"/>
      <c r="L89" s="102"/>
      <c r="M89" s="136"/>
      <c r="N89" s="130"/>
      <c r="O89" s="136"/>
      <c r="P89" s="130"/>
      <c r="Q89" s="136"/>
      <c r="R89" s="130"/>
      <c r="S89" s="136"/>
      <c r="T89" s="130"/>
      <c r="U89" s="136"/>
      <c r="V89" s="130"/>
      <c r="W89" s="136"/>
      <c r="X89" s="130"/>
      <c r="Y89" s="136"/>
      <c r="Z89" s="130"/>
    </row>
    <row r="90" spans="3:26">
      <c r="C90" s="136" t="s">
        <v>28</v>
      </c>
      <c r="D90" s="132">
        <f>D61+D81</f>
        <v>9201010</v>
      </c>
      <c r="E90" s="136" t="s">
        <v>28</v>
      </c>
      <c r="F90" s="132">
        <f>F61+F81</f>
        <v>3470098</v>
      </c>
      <c r="G90" s="136" t="s">
        <v>28</v>
      </c>
      <c r="H90" s="132">
        <f>H61+H81</f>
        <v>3470098</v>
      </c>
      <c r="I90" s="136" t="s">
        <v>28</v>
      </c>
      <c r="J90" s="132">
        <f>J61+J81</f>
        <v>3470098</v>
      </c>
      <c r="K90" s="136" t="s">
        <v>28</v>
      </c>
      <c r="L90" s="132">
        <f>L61+L81+L88</f>
        <v>92398</v>
      </c>
      <c r="M90" s="136" t="s">
        <v>28</v>
      </c>
      <c r="N90" s="132">
        <f>N61+N81</f>
        <v>9201010</v>
      </c>
      <c r="O90" s="136" t="s">
        <v>28</v>
      </c>
      <c r="P90" s="132">
        <f>P61+P81</f>
        <v>9201010</v>
      </c>
      <c r="Q90" s="136" t="s">
        <v>28</v>
      </c>
      <c r="R90" s="132">
        <f>R61+R81</f>
        <v>3470098</v>
      </c>
      <c r="S90" s="136" t="s">
        <v>28</v>
      </c>
      <c r="T90" s="132">
        <f>T61+T81</f>
        <v>3470098</v>
      </c>
      <c r="U90" s="136" t="s">
        <v>28</v>
      </c>
      <c r="V90" s="132">
        <f>V61+V81</f>
        <v>3470098</v>
      </c>
      <c r="W90" s="136" t="s">
        <v>28</v>
      </c>
      <c r="X90" s="132">
        <f>X61+X81</f>
        <v>3470098</v>
      </c>
      <c r="Y90" s="136" t="s">
        <v>28</v>
      </c>
      <c r="Z90" s="132">
        <f>Z61+Z81</f>
        <v>9201010</v>
      </c>
    </row>
    <row r="91" spans="3:26">
      <c r="C91" s="136" t="s">
        <v>29</v>
      </c>
      <c r="D91" s="132">
        <f>-D90*(0.25)</f>
        <v>-2300252.5</v>
      </c>
      <c r="E91" s="136" t="s">
        <v>29</v>
      </c>
      <c r="F91" s="132">
        <f>-F90*(0.25)</f>
        <v>-867524.5</v>
      </c>
      <c r="G91" s="136" t="s">
        <v>29</v>
      </c>
      <c r="H91" s="132">
        <f>-H90*(0.25)</f>
        <v>-867524.5</v>
      </c>
      <c r="I91" s="136" t="s">
        <v>29</v>
      </c>
      <c r="J91" s="132">
        <f>-J90*(0.25)</f>
        <v>-867524.5</v>
      </c>
      <c r="K91" s="136" t="s">
        <v>29</v>
      </c>
      <c r="L91" s="132">
        <f>-L90*(0.25)</f>
        <v>-23099.5</v>
      </c>
      <c r="M91" s="136" t="s">
        <v>29</v>
      </c>
      <c r="N91" s="132">
        <f>-N90*(0.25)</f>
        <v>-2300252.5</v>
      </c>
      <c r="O91" s="136" t="s">
        <v>29</v>
      </c>
      <c r="P91" s="132">
        <f>-P90*(0.25)</f>
        <v>-2300252.5</v>
      </c>
      <c r="Q91" s="136" t="s">
        <v>29</v>
      </c>
      <c r="R91" s="132">
        <f>-R90*(0.25)</f>
        <v>-867524.5</v>
      </c>
      <c r="S91" s="136" t="s">
        <v>29</v>
      </c>
      <c r="T91" s="132">
        <f>-T90*(0.25)</f>
        <v>-867524.5</v>
      </c>
      <c r="U91" s="136" t="s">
        <v>29</v>
      </c>
      <c r="V91" s="132">
        <f>-V90*(0.25)</f>
        <v>-867524.5</v>
      </c>
      <c r="W91" s="136" t="s">
        <v>29</v>
      </c>
      <c r="X91" s="132">
        <f>-X90*(0.25)</f>
        <v>-867524.5</v>
      </c>
      <c r="Y91" s="136" t="s">
        <v>29</v>
      </c>
      <c r="Z91" s="132">
        <f>-Z90*(0.25)</f>
        <v>-2300252.5</v>
      </c>
    </row>
    <row r="92" spans="3:26" ht="16" thickBot="1">
      <c r="C92" s="137" t="s">
        <v>30</v>
      </c>
      <c r="D92" s="134">
        <f>D90+D91</f>
        <v>6900757.5</v>
      </c>
      <c r="E92" s="137" t="s">
        <v>30</v>
      </c>
      <c r="F92" s="134">
        <f>F90+F91</f>
        <v>2602573.5</v>
      </c>
      <c r="G92" s="137" t="s">
        <v>30</v>
      </c>
      <c r="H92" s="134">
        <f>H90+H91</f>
        <v>2602573.5</v>
      </c>
      <c r="I92" s="137" t="s">
        <v>30</v>
      </c>
      <c r="J92" s="134">
        <f>J90+J91</f>
        <v>2602573.5</v>
      </c>
      <c r="K92" s="137" t="s">
        <v>30</v>
      </c>
      <c r="L92" s="134">
        <f>L90+L91</f>
        <v>69298.5</v>
      </c>
      <c r="M92" s="137" t="s">
        <v>30</v>
      </c>
      <c r="N92" s="134">
        <f>N90+N91</f>
        <v>6900757.5</v>
      </c>
      <c r="O92" s="137" t="s">
        <v>30</v>
      </c>
      <c r="P92" s="134">
        <f>P90+P91</f>
        <v>6900757.5</v>
      </c>
      <c r="Q92" s="137" t="s">
        <v>30</v>
      </c>
      <c r="R92" s="134">
        <f>R90+R91</f>
        <v>2602573.5</v>
      </c>
      <c r="S92" s="137" t="s">
        <v>30</v>
      </c>
      <c r="T92" s="134">
        <f>T90+T91</f>
        <v>2602573.5</v>
      </c>
      <c r="U92" s="137" t="s">
        <v>30</v>
      </c>
      <c r="V92" s="134">
        <f>V90+V91</f>
        <v>2602573.5</v>
      </c>
      <c r="W92" s="137" t="s">
        <v>30</v>
      </c>
      <c r="X92" s="134">
        <f>X90+X91</f>
        <v>2602573.5</v>
      </c>
      <c r="Y92" s="137" t="s">
        <v>30</v>
      </c>
      <c r="Z92" s="134">
        <f>Z90+Z91</f>
        <v>6900757.5</v>
      </c>
    </row>
    <row r="93" spans="3:26" ht="16" thickBot="1">
      <c r="C93" s="138" t="s">
        <v>64</v>
      </c>
      <c r="D93" s="139">
        <f>D92+D58</f>
        <v>40305838.75</v>
      </c>
      <c r="E93" s="138" t="s">
        <v>64</v>
      </c>
      <c r="F93" s="139">
        <f>F92+F58</f>
        <v>42908412.25</v>
      </c>
      <c r="G93" s="138" t="s">
        <v>64</v>
      </c>
      <c r="H93" s="139">
        <f>H92+H58</f>
        <v>45510985.75</v>
      </c>
      <c r="I93" s="138" t="s">
        <v>64</v>
      </c>
      <c r="J93" s="139">
        <f>J92+J58</f>
        <v>48113559.25</v>
      </c>
      <c r="K93" s="138" t="s">
        <v>64</v>
      </c>
      <c r="L93" s="139">
        <f>L92+L58</f>
        <v>48182857.75</v>
      </c>
      <c r="M93" s="138" t="s">
        <v>64</v>
      </c>
      <c r="N93" s="139">
        <f>N92+N58</f>
        <v>55083615.25</v>
      </c>
      <c r="O93" s="138" t="s">
        <v>64</v>
      </c>
      <c r="P93" s="139">
        <f>P92+P58</f>
        <v>61984372.75</v>
      </c>
      <c r="Q93" s="138" t="s">
        <v>64</v>
      </c>
      <c r="R93" s="139">
        <f>R92+R58</f>
        <v>64586946.25</v>
      </c>
      <c r="S93" s="138" t="s">
        <v>64</v>
      </c>
      <c r="T93" s="139">
        <f>T92+T58</f>
        <v>67189519.75</v>
      </c>
      <c r="U93" s="138" t="s">
        <v>64</v>
      </c>
      <c r="V93" s="139">
        <f>V92+V58</f>
        <v>69792093.25</v>
      </c>
      <c r="W93" s="138" t="s">
        <v>64</v>
      </c>
      <c r="X93" s="139">
        <f>X92+X58</f>
        <v>72394666.75</v>
      </c>
      <c r="Y93" s="138" t="s">
        <v>64</v>
      </c>
      <c r="Z93" s="140">
        <f>Z92+Z58</f>
        <v>79295424.25</v>
      </c>
    </row>
    <row r="94" spans="3:26">
      <c r="F94" s="63"/>
    </row>
    <row r="95" spans="3:26">
      <c r="F95" s="63"/>
    </row>
    <row r="96" spans="3:26">
      <c r="C96" s="62" t="s">
        <v>45</v>
      </c>
      <c r="D96" s="63"/>
      <c r="F96" s="63"/>
    </row>
    <row r="97" spans="1:26">
      <c r="C97" s="62" t="s">
        <v>46</v>
      </c>
      <c r="D97" s="63"/>
      <c r="F97" s="63"/>
    </row>
    <row r="98" spans="1:26">
      <c r="D98" s="63"/>
      <c r="F98" s="63"/>
    </row>
    <row r="99" spans="1:26">
      <c r="D99" s="63"/>
      <c r="F99" s="63"/>
    </row>
    <row r="100" spans="1:26">
      <c r="D100" s="63"/>
      <c r="F100" s="63"/>
    </row>
    <row r="105" spans="1:26" ht="42">
      <c r="A105"/>
      <c r="C105" s="176" t="s">
        <v>47</v>
      </c>
      <c r="D105" s="176"/>
      <c r="E105" s="176"/>
      <c r="F105" s="176"/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"/>
      <c r="R105"/>
      <c r="S105"/>
      <c r="T105"/>
      <c r="U105"/>
      <c r="V105"/>
      <c r="W105"/>
      <c r="X105"/>
      <c r="Y105"/>
      <c r="Z105"/>
    </row>
    <row r="106" spans="1:26" ht="16" thickBot="1">
      <c r="A106"/>
      <c r="B106"/>
      <c r="C106"/>
      <c r="D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/>
      <c r="S106"/>
      <c r="T106"/>
      <c r="U106"/>
      <c r="V106"/>
      <c r="W106"/>
      <c r="X106"/>
      <c r="Y106"/>
      <c r="Z106"/>
    </row>
    <row r="107" spans="1:26" ht="28">
      <c r="A107"/>
      <c r="B107"/>
      <c r="C107" s="159" t="s">
        <v>10</v>
      </c>
      <c r="D107" s="160"/>
      <c r="E107" s="160"/>
      <c r="F107" s="160"/>
      <c r="G107" s="160"/>
      <c r="H107" s="161"/>
      <c r="I107" s="23"/>
      <c r="J107" s="165" t="s">
        <v>10</v>
      </c>
      <c r="K107" s="166"/>
      <c r="L107" s="166"/>
      <c r="M107" s="166"/>
      <c r="N107" s="166"/>
      <c r="O107" s="167"/>
      <c r="P107" s="23"/>
      <c r="Q107" s="23"/>
      <c r="R107"/>
      <c r="S107"/>
      <c r="T107"/>
      <c r="U107"/>
      <c r="V107"/>
      <c r="W107"/>
      <c r="X107"/>
      <c r="Y107"/>
      <c r="Z107"/>
    </row>
    <row r="108" spans="1:26" ht="19" thickBot="1">
      <c r="A108"/>
      <c r="B108"/>
      <c r="C108" s="162" t="s">
        <v>49</v>
      </c>
      <c r="D108" s="163"/>
      <c r="E108" s="163"/>
      <c r="F108" s="163"/>
      <c r="G108" s="163"/>
      <c r="H108" s="164"/>
      <c r="I108" s="21"/>
      <c r="J108" s="168" t="s">
        <v>50</v>
      </c>
      <c r="K108" s="169"/>
      <c r="L108" s="169"/>
      <c r="M108" s="169"/>
      <c r="N108" s="169"/>
      <c r="O108" s="170"/>
      <c r="P108" s="21"/>
      <c r="Q108" s="21"/>
      <c r="R108"/>
      <c r="S108"/>
      <c r="T108"/>
      <c r="U108"/>
      <c r="V108"/>
      <c r="W108"/>
      <c r="X108"/>
      <c r="Y108"/>
      <c r="Z108"/>
    </row>
    <row r="109" spans="1:26">
      <c r="A109"/>
      <c r="B109"/>
      <c r="C109" s="147" t="s">
        <v>31</v>
      </c>
      <c r="D109" s="148"/>
      <c r="E109" s="147" t="s">
        <v>34</v>
      </c>
      <c r="F109" s="148"/>
      <c r="G109" s="220" t="s">
        <v>51</v>
      </c>
      <c r="H109" s="221"/>
      <c r="I109" s="6"/>
      <c r="J109" s="150" t="s">
        <v>31</v>
      </c>
      <c r="K109" s="151"/>
      <c r="L109" s="150" t="s">
        <v>34</v>
      </c>
      <c r="M109" s="151"/>
      <c r="N109" s="220" t="s">
        <v>51</v>
      </c>
      <c r="O109" s="221"/>
      <c r="P109" s="6"/>
      <c r="Q109" s="1"/>
      <c r="R109"/>
      <c r="S109"/>
      <c r="T109"/>
      <c r="U109"/>
      <c r="V109"/>
      <c r="W109"/>
      <c r="X109"/>
      <c r="Y109"/>
      <c r="Z109"/>
    </row>
    <row r="110" spans="1:26">
      <c r="A110"/>
      <c r="B110"/>
      <c r="C110" s="22" t="s">
        <v>33</v>
      </c>
      <c r="D110" s="24">
        <f>F12</f>
        <v>93312</v>
      </c>
      <c r="E110" s="22" t="s">
        <v>33</v>
      </c>
      <c r="F110" s="24">
        <f>F21</f>
        <v>59616</v>
      </c>
      <c r="G110" s="22" t="s">
        <v>33</v>
      </c>
      <c r="H110" s="30">
        <f>F30</f>
        <v>47304</v>
      </c>
      <c r="I110" s="6"/>
      <c r="J110" s="33" t="s">
        <v>33</v>
      </c>
      <c r="K110" s="34">
        <f>D110</f>
        <v>93312</v>
      </c>
      <c r="L110" s="33" t="s">
        <v>33</v>
      </c>
      <c r="M110" s="34">
        <f>F110</f>
        <v>59616</v>
      </c>
      <c r="N110" s="33" t="s">
        <v>33</v>
      </c>
      <c r="O110" s="35">
        <f>H110</f>
        <v>47304</v>
      </c>
      <c r="P110" s="6"/>
      <c r="Q110" s="1"/>
      <c r="R110"/>
      <c r="S110"/>
      <c r="T110"/>
      <c r="U110"/>
      <c r="V110"/>
      <c r="W110"/>
      <c r="X110"/>
      <c r="Y110"/>
      <c r="Z110"/>
    </row>
    <row r="111" spans="1:26">
      <c r="A111"/>
      <c r="B111"/>
      <c r="C111" s="7" t="s">
        <v>32</v>
      </c>
      <c r="D111" s="29">
        <v>20</v>
      </c>
      <c r="E111" s="7" t="s">
        <v>32</v>
      </c>
      <c r="F111" s="29">
        <f>10*(1+30%)</f>
        <v>13</v>
      </c>
      <c r="G111" s="7" t="s">
        <v>32</v>
      </c>
      <c r="H111" s="31">
        <v>12</v>
      </c>
      <c r="I111" s="3"/>
      <c r="J111" s="36" t="s">
        <v>32</v>
      </c>
      <c r="K111" s="37">
        <f>10*(1+30%)</f>
        <v>13</v>
      </c>
      <c r="L111" s="36" t="s">
        <v>32</v>
      </c>
      <c r="M111" s="37">
        <v>9</v>
      </c>
      <c r="N111" s="36" t="s">
        <v>32</v>
      </c>
      <c r="O111" s="38">
        <v>9</v>
      </c>
      <c r="P111" s="3"/>
      <c r="Q111" s="1"/>
      <c r="R111"/>
      <c r="S111"/>
      <c r="T111"/>
      <c r="U111"/>
      <c r="V111"/>
      <c r="W111"/>
      <c r="X111"/>
      <c r="Y111"/>
      <c r="Z111"/>
    </row>
    <row r="112" spans="1:26">
      <c r="A112"/>
      <c r="B112"/>
      <c r="C112" s="7"/>
      <c r="D112" s="2"/>
      <c r="E112" s="7"/>
      <c r="F112" s="2"/>
      <c r="G112" s="7"/>
      <c r="H112" s="8"/>
      <c r="I112" s="3"/>
      <c r="J112" s="36"/>
      <c r="K112" s="39"/>
      <c r="L112" s="36"/>
      <c r="M112" s="39"/>
      <c r="N112" s="36"/>
      <c r="O112" s="40"/>
      <c r="P112" s="3"/>
      <c r="Q112" s="1"/>
      <c r="R112"/>
      <c r="S112"/>
      <c r="T112"/>
      <c r="U112"/>
      <c r="V112"/>
      <c r="W112"/>
      <c r="X112"/>
      <c r="Y112"/>
      <c r="Z112"/>
    </row>
    <row r="113" spans="1:26">
      <c r="A113"/>
      <c r="B113"/>
      <c r="C113" s="7"/>
      <c r="D113" s="2"/>
      <c r="E113" s="7"/>
      <c r="F113" s="2"/>
      <c r="G113" s="7"/>
      <c r="H113" s="8"/>
      <c r="I113" s="3"/>
      <c r="J113" s="36"/>
      <c r="K113" s="39"/>
      <c r="L113" s="36"/>
      <c r="M113" s="39"/>
      <c r="N113" s="36"/>
      <c r="O113" s="40"/>
      <c r="P113" s="3"/>
      <c r="Q113" s="1"/>
      <c r="R113"/>
      <c r="S113"/>
      <c r="T113"/>
      <c r="U113"/>
      <c r="V113"/>
      <c r="W113"/>
      <c r="X113"/>
      <c r="Y113"/>
      <c r="Z113"/>
    </row>
    <row r="114" spans="1:26">
      <c r="A114"/>
      <c r="B114"/>
      <c r="C114" s="7"/>
      <c r="D114" s="2"/>
      <c r="E114" s="7"/>
      <c r="F114" s="2"/>
      <c r="G114" s="7"/>
      <c r="H114" s="8"/>
      <c r="I114" s="9"/>
      <c r="J114" s="36"/>
      <c r="K114" s="39"/>
      <c r="L114" s="36"/>
      <c r="M114" s="39"/>
      <c r="N114" s="36"/>
      <c r="O114" s="40"/>
      <c r="P114" s="17"/>
      <c r="Q114" s="1"/>
      <c r="R114"/>
      <c r="S114"/>
      <c r="T114"/>
      <c r="U114"/>
      <c r="V114"/>
      <c r="W114"/>
      <c r="X114"/>
      <c r="Y114"/>
      <c r="Z114"/>
    </row>
    <row r="115" spans="1:26">
      <c r="A115"/>
      <c r="B115"/>
      <c r="C115" s="7"/>
      <c r="D115" s="2"/>
      <c r="E115" s="7"/>
      <c r="F115" s="2"/>
      <c r="G115" s="7"/>
      <c r="H115" s="8"/>
      <c r="I115" s="9"/>
      <c r="J115" s="36"/>
      <c r="K115" s="39"/>
      <c r="L115" s="36"/>
      <c r="M115" s="39"/>
      <c r="N115" s="36"/>
      <c r="O115" s="40"/>
      <c r="P115" s="17"/>
      <c r="Q115" s="1"/>
      <c r="R115"/>
      <c r="S115"/>
      <c r="T115"/>
      <c r="U115"/>
      <c r="V115"/>
      <c r="W115"/>
      <c r="X115"/>
      <c r="Y115"/>
      <c r="Z115"/>
    </row>
    <row r="116" spans="1:26">
      <c r="A116"/>
      <c r="B116"/>
      <c r="C116" s="7" t="s">
        <v>11</v>
      </c>
      <c r="D116" s="25">
        <f>+D110*D111</f>
        <v>1866240</v>
      </c>
      <c r="E116" s="7" t="s">
        <v>11</v>
      </c>
      <c r="F116" s="25">
        <f>+F110*F111</f>
        <v>775008</v>
      </c>
      <c r="G116" s="7" t="s">
        <v>11</v>
      </c>
      <c r="H116" s="27">
        <f>+H110*H111</f>
        <v>567648</v>
      </c>
      <c r="I116" s="18"/>
      <c r="J116" s="36" t="s">
        <v>11</v>
      </c>
      <c r="K116" s="34">
        <f>+K110*K111</f>
        <v>1213056</v>
      </c>
      <c r="L116" s="36" t="s">
        <v>11</v>
      </c>
      <c r="M116" s="34">
        <f>+M110*M111</f>
        <v>536544</v>
      </c>
      <c r="N116" s="36" t="s">
        <v>11</v>
      </c>
      <c r="O116" s="35">
        <f>+O110*O111</f>
        <v>425736</v>
      </c>
      <c r="P116" s="18"/>
      <c r="Q116" s="1"/>
      <c r="R116"/>
      <c r="S116"/>
      <c r="T116"/>
      <c r="U116"/>
      <c r="V116"/>
      <c r="W116"/>
      <c r="X116"/>
      <c r="Y116"/>
      <c r="Z116"/>
    </row>
    <row r="117" spans="1:26">
      <c r="A117"/>
      <c r="B117"/>
      <c r="C117" s="7" t="s">
        <v>12</v>
      </c>
      <c r="D117" s="25">
        <f>+D116*4</f>
        <v>7464960</v>
      </c>
      <c r="E117" s="7" t="s">
        <v>12</v>
      </c>
      <c r="F117" s="25">
        <f>+F116*4</f>
        <v>3100032</v>
      </c>
      <c r="G117" s="7" t="s">
        <v>12</v>
      </c>
      <c r="H117" s="27">
        <f>+H116*4</f>
        <v>2270592</v>
      </c>
      <c r="I117" s="18"/>
      <c r="J117" s="36" t="s">
        <v>12</v>
      </c>
      <c r="K117" s="34">
        <f>+K116*4</f>
        <v>4852224</v>
      </c>
      <c r="L117" s="36" t="s">
        <v>12</v>
      </c>
      <c r="M117" s="34">
        <f>+M116*4</f>
        <v>2146176</v>
      </c>
      <c r="N117" s="36" t="s">
        <v>12</v>
      </c>
      <c r="O117" s="35">
        <f>+O116*4</f>
        <v>1702944</v>
      </c>
      <c r="P117" s="18"/>
      <c r="Q117" s="1"/>
      <c r="R117"/>
      <c r="S117"/>
      <c r="T117"/>
      <c r="U117"/>
      <c r="V117"/>
      <c r="W117"/>
      <c r="X117"/>
      <c r="Y117"/>
      <c r="Z117"/>
    </row>
    <row r="118" spans="1:26">
      <c r="A118"/>
      <c r="B118"/>
      <c r="C118" s="7"/>
      <c r="D118" s="25"/>
      <c r="E118" s="7"/>
      <c r="F118" s="25"/>
      <c r="G118" s="7"/>
      <c r="H118" s="27"/>
      <c r="I118" s="3"/>
      <c r="J118" s="36"/>
      <c r="K118" s="34"/>
      <c r="L118" s="36"/>
      <c r="M118" s="34"/>
      <c r="N118" s="36"/>
      <c r="O118" s="35"/>
      <c r="P118" s="3"/>
      <c r="Q118" s="1"/>
      <c r="R118"/>
      <c r="S118"/>
      <c r="T118"/>
      <c r="U118"/>
      <c r="V118"/>
      <c r="W118"/>
      <c r="X118"/>
      <c r="Y118"/>
      <c r="Z118"/>
    </row>
    <row r="119" spans="1:26" ht="16" thickBot="1">
      <c r="A119"/>
      <c r="B119"/>
      <c r="C119" s="10" t="s">
        <v>13</v>
      </c>
      <c r="D119" s="26">
        <f>+D117</f>
        <v>7464960</v>
      </c>
      <c r="E119" s="10" t="s">
        <v>13</v>
      </c>
      <c r="F119" s="26">
        <f>+F117</f>
        <v>3100032</v>
      </c>
      <c r="G119" s="10" t="s">
        <v>13</v>
      </c>
      <c r="H119" s="28">
        <f>+H117</f>
        <v>2270592</v>
      </c>
      <c r="I119" s="20"/>
      <c r="J119" s="41" t="s">
        <v>13</v>
      </c>
      <c r="K119" s="42">
        <f>+K117</f>
        <v>4852224</v>
      </c>
      <c r="L119" s="41" t="s">
        <v>13</v>
      </c>
      <c r="M119" s="42">
        <f>+M117</f>
        <v>2146176</v>
      </c>
      <c r="N119" s="41" t="s">
        <v>13</v>
      </c>
      <c r="O119" s="43">
        <f>+O117</f>
        <v>1702944</v>
      </c>
      <c r="P119" s="19"/>
      <c r="Q119" s="11"/>
      <c r="R119"/>
      <c r="S119"/>
      <c r="T119"/>
      <c r="U119"/>
      <c r="V119"/>
      <c r="W119"/>
      <c r="X119"/>
      <c r="Y119"/>
      <c r="Z119"/>
    </row>
    <row r="120" spans="1:26" ht="21" thickBot="1">
      <c r="A120"/>
      <c r="B120"/>
      <c r="C120" s="153" t="s">
        <v>35</v>
      </c>
      <c r="D120" s="154"/>
      <c r="E120" s="154"/>
      <c r="F120" s="154"/>
      <c r="G120" s="155"/>
      <c r="H120" s="32">
        <f>+H119+F119+D119</f>
        <v>12835584</v>
      </c>
      <c r="I120" s="20"/>
      <c r="J120" s="156" t="s">
        <v>35</v>
      </c>
      <c r="K120" s="157"/>
      <c r="L120" s="157"/>
      <c r="M120" s="157"/>
      <c r="N120" s="158"/>
      <c r="O120" s="44">
        <f>+K119+M119+O119</f>
        <v>8701344</v>
      </c>
      <c r="P120" s="19"/>
      <c r="Q120" s="11"/>
      <c r="R120"/>
      <c r="S120"/>
      <c r="T120"/>
      <c r="U120"/>
      <c r="V120"/>
      <c r="W120"/>
      <c r="X120"/>
      <c r="Y120"/>
      <c r="Z120"/>
    </row>
    <row r="121" spans="1:26">
      <c r="A121"/>
      <c r="B121"/>
      <c r="C121"/>
      <c r="D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/>
      <c r="S121"/>
      <c r="T121"/>
      <c r="U121"/>
      <c r="V121"/>
      <c r="W121"/>
      <c r="X121"/>
      <c r="Y121"/>
      <c r="Z121"/>
    </row>
    <row r="122" spans="1:26">
      <c r="A122"/>
      <c r="B122"/>
      <c r="C122" s="1"/>
      <c r="D122" s="5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/>
      <c r="S122"/>
      <c r="T122"/>
      <c r="U122"/>
      <c r="V122"/>
      <c r="W122"/>
      <c r="X122"/>
      <c r="Y122"/>
      <c r="Z122"/>
    </row>
    <row r="123" spans="1:26">
      <c r="A123"/>
      <c r="B123"/>
      <c r="C123" s="1"/>
      <c r="D123" s="5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/>
      <c r="S123"/>
      <c r="T123"/>
      <c r="U123"/>
      <c r="V123"/>
      <c r="W123"/>
      <c r="X123"/>
      <c r="Y123"/>
      <c r="Z123"/>
    </row>
    <row r="124" spans="1:26" ht="28" thickBot="1">
      <c r="A124"/>
      <c r="B124"/>
      <c r="C124" s="216">
        <v>2017</v>
      </c>
      <c r="D124" s="217"/>
      <c r="E124" s="217"/>
      <c r="F124" s="217"/>
      <c r="G124" s="217"/>
      <c r="H124" s="217"/>
      <c r="I124" s="216">
        <v>2017</v>
      </c>
      <c r="J124" s="217"/>
      <c r="K124" s="217"/>
      <c r="L124" s="217"/>
      <c r="M124" s="217"/>
      <c r="N124" s="217"/>
      <c r="O124" s="216">
        <v>2017</v>
      </c>
      <c r="P124" s="217"/>
      <c r="Q124" s="217"/>
      <c r="R124" s="217"/>
      <c r="S124" s="217"/>
      <c r="T124" s="217"/>
      <c r="U124" s="216">
        <v>2017</v>
      </c>
      <c r="V124" s="217"/>
      <c r="W124" s="217"/>
      <c r="X124" s="217"/>
      <c r="Y124" s="217"/>
      <c r="Z124" s="217"/>
    </row>
    <row r="125" spans="1:26" ht="22" thickBot="1">
      <c r="A125"/>
      <c r="B125"/>
      <c r="C125" s="182" t="s">
        <v>71</v>
      </c>
      <c r="D125" s="183"/>
      <c r="E125" s="182" t="s">
        <v>52</v>
      </c>
      <c r="F125" s="183"/>
      <c r="G125" s="182" t="s">
        <v>53</v>
      </c>
      <c r="H125" s="183"/>
      <c r="I125" s="182" t="s">
        <v>62</v>
      </c>
      <c r="J125" s="183"/>
      <c r="K125" s="182" t="s">
        <v>54</v>
      </c>
      <c r="L125" s="183"/>
      <c r="M125" s="182" t="s">
        <v>55</v>
      </c>
      <c r="N125" s="183"/>
      <c r="O125" s="182" t="s">
        <v>56</v>
      </c>
      <c r="P125" s="183"/>
      <c r="Q125" s="182" t="s">
        <v>57</v>
      </c>
      <c r="R125" s="183"/>
      <c r="S125" s="182" t="s">
        <v>58</v>
      </c>
      <c r="T125" s="183"/>
      <c r="U125" s="182" t="s">
        <v>59</v>
      </c>
      <c r="V125" s="183"/>
      <c r="W125" s="182" t="s">
        <v>60</v>
      </c>
      <c r="X125" s="183"/>
      <c r="Y125" s="182" t="s">
        <v>61</v>
      </c>
      <c r="Z125" s="184"/>
    </row>
    <row r="126" spans="1:26">
      <c r="A126"/>
      <c r="B126"/>
      <c r="C126" s="117"/>
      <c r="D126" s="118">
        <f>'2016'!P147</f>
        <v>24867681.25</v>
      </c>
      <c r="E126" s="117"/>
      <c r="F126" s="118">
        <f>D161</f>
        <v>29410366.75</v>
      </c>
      <c r="G126" s="117"/>
      <c r="H126" s="118">
        <f>F161</f>
        <v>30852372.25</v>
      </c>
      <c r="I126" s="117"/>
      <c r="J126" s="118">
        <f>H161</f>
        <v>32294377.75</v>
      </c>
      <c r="K126" s="117"/>
      <c r="L126" s="118">
        <f>J161</f>
        <v>33736383.25</v>
      </c>
      <c r="M126" s="117"/>
      <c r="N126" s="118">
        <f>L161</f>
        <v>32645113.75</v>
      </c>
      <c r="O126" s="117"/>
      <c r="P126" s="118">
        <f>N161</f>
        <v>37187799.25</v>
      </c>
      <c r="Q126" s="117"/>
      <c r="R126" s="118">
        <f>P161</f>
        <v>41730484.75</v>
      </c>
      <c r="S126" s="117"/>
      <c r="T126" s="118">
        <f>R161</f>
        <v>43172490.25</v>
      </c>
      <c r="U126" s="117"/>
      <c r="V126" s="118">
        <f>T161</f>
        <v>44614495.75</v>
      </c>
      <c r="W126" s="117"/>
      <c r="X126" s="118">
        <f>V161</f>
        <v>46056501.25</v>
      </c>
      <c r="Y126" s="117"/>
      <c r="Z126" s="118">
        <f>X161</f>
        <v>47498506.75</v>
      </c>
    </row>
    <row r="127" spans="1:26">
      <c r="A127"/>
      <c r="B127"/>
      <c r="C127" s="121" t="s">
        <v>14</v>
      </c>
      <c r="D127" s="122"/>
      <c r="E127" s="121" t="s">
        <v>14</v>
      </c>
      <c r="F127" s="122"/>
      <c r="G127" s="121" t="s">
        <v>14</v>
      </c>
      <c r="H127" s="122"/>
      <c r="I127" s="121" t="s">
        <v>14</v>
      </c>
      <c r="J127" s="122"/>
      <c r="K127" s="121" t="s">
        <v>14</v>
      </c>
      <c r="L127" s="122"/>
      <c r="M127" s="121" t="s">
        <v>14</v>
      </c>
      <c r="N127" s="122"/>
      <c r="O127" s="121" t="s">
        <v>14</v>
      </c>
      <c r="P127" s="122"/>
      <c r="Q127" s="121" t="s">
        <v>14</v>
      </c>
      <c r="R127" s="122"/>
      <c r="S127" s="121" t="s">
        <v>14</v>
      </c>
      <c r="T127" s="122"/>
      <c r="U127" s="121" t="s">
        <v>14</v>
      </c>
      <c r="V127" s="122"/>
      <c r="W127" s="121" t="s">
        <v>14</v>
      </c>
      <c r="X127" s="122"/>
      <c r="Y127" s="121" t="s">
        <v>14</v>
      </c>
      <c r="Z127" s="122"/>
    </row>
    <row r="128" spans="1:26">
      <c r="A128"/>
      <c r="B128"/>
      <c r="C128" s="124" t="s">
        <v>42</v>
      </c>
      <c r="D128" s="125">
        <f>$H$120</f>
        <v>12835584</v>
      </c>
      <c r="E128" s="124" t="s">
        <v>42</v>
      </c>
      <c r="F128" s="125">
        <f>X128</f>
        <v>8701344</v>
      </c>
      <c r="G128" s="124" t="s">
        <v>42</v>
      </c>
      <c r="H128" s="125">
        <f>X128</f>
        <v>8701344</v>
      </c>
      <c r="I128" s="124" t="s">
        <v>42</v>
      </c>
      <c r="J128" s="125">
        <f>X128</f>
        <v>8701344</v>
      </c>
      <c r="K128" s="124" t="s">
        <v>42</v>
      </c>
      <c r="L128" s="125">
        <f>X128</f>
        <v>8701344</v>
      </c>
      <c r="M128" s="124" t="s">
        <v>42</v>
      </c>
      <c r="N128" s="125">
        <f>D128</f>
        <v>12835584</v>
      </c>
      <c r="O128" s="124" t="s">
        <v>42</v>
      </c>
      <c r="P128" s="125">
        <f>D128</f>
        <v>12835584</v>
      </c>
      <c r="Q128" s="124" t="s">
        <v>42</v>
      </c>
      <c r="R128" s="125">
        <f>X128</f>
        <v>8701344</v>
      </c>
      <c r="S128" s="124" t="s">
        <v>42</v>
      </c>
      <c r="T128" s="125">
        <f>X128</f>
        <v>8701344</v>
      </c>
      <c r="U128" s="124" t="s">
        <v>42</v>
      </c>
      <c r="V128" s="125">
        <f>X128</f>
        <v>8701344</v>
      </c>
      <c r="W128" s="124" t="s">
        <v>42</v>
      </c>
      <c r="X128" s="125">
        <f>$O$120</f>
        <v>8701344</v>
      </c>
      <c r="Y128" s="124" t="s">
        <v>42</v>
      </c>
      <c r="Z128" s="125">
        <f>D128</f>
        <v>12835584</v>
      </c>
    </row>
    <row r="129" spans="1:26">
      <c r="A129"/>
      <c r="B129"/>
      <c r="C129" s="117" t="s">
        <v>15</v>
      </c>
      <c r="D129" s="102">
        <f>D128</f>
        <v>12835584</v>
      </c>
      <c r="E129" s="117" t="s">
        <v>15</v>
      </c>
      <c r="F129" s="102">
        <f>F128</f>
        <v>8701344</v>
      </c>
      <c r="G129" s="117" t="s">
        <v>15</v>
      </c>
      <c r="H129" s="102">
        <f>H128</f>
        <v>8701344</v>
      </c>
      <c r="I129" s="117" t="s">
        <v>15</v>
      </c>
      <c r="J129" s="102">
        <f>J128</f>
        <v>8701344</v>
      </c>
      <c r="K129" s="117" t="s">
        <v>15</v>
      </c>
      <c r="L129" s="102">
        <f>L128</f>
        <v>8701344</v>
      </c>
      <c r="M129" s="117" t="s">
        <v>15</v>
      </c>
      <c r="N129" s="102">
        <f>N128</f>
        <v>12835584</v>
      </c>
      <c r="O129" s="117" t="s">
        <v>15</v>
      </c>
      <c r="P129" s="102">
        <f>P128</f>
        <v>12835584</v>
      </c>
      <c r="Q129" s="117" t="s">
        <v>15</v>
      </c>
      <c r="R129" s="102">
        <f>R128</f>
        <v>8701344</v>
      </c>
      <c r="S129" s="117" t="s">
        <v>15</v>
      </c>
      <c r="T129" s="102">
        <f>T128</f>
        <v>8701344</v>
      </c>
      <c r="U129" s="117" t="s">
        <v>15</v>
      </c>
      <c r="V129" s="102">
        <f>V128</f>
        <v>8701344</v>
      </c>
      <c r="W129" s="117" t="s">
        <v>15</v>
      </c>
      <c r="X129" s="102">
        <f>X128</f>
        <v>8701344</v>
      </c>
      <c r="Y129" s="117" t="s">
        <v>15</v>
      </c>
      <c r="Z129" s="102">
        <f>Z128</f>
        <v>12835584</v>
      </c>
    </row>
    <row r="130" spans="1:26">
      <c r="A130"/>
      <c r="B130"/>
      <c r="C130" s="117"/>
      <c r="D130" s="128"/>
      <c r="E130" s="117"/>
      <c r="F130" s="128"/>
      <c r="G130" s="117"/>
      <c r="H130" s="128"/>
      <c r="I130" s="117"/>
      <c r="J130" s="128"/>
      <c r="K130" s="117"/>
      <c r="L130" s="128"/>
      <c r="M130" s="117"/>
      <c r="N130" s="128"/>
      <c r="O130" s="117"/>
      <c r="P130" s="128"/>
      <c r="Q130" s="117"/>
      <c r="R130" s="128"/>
      <c r="S130" s="117"/>
      <c r="T130" s="128"/>
      <c r="U130" s="117"/>
      <c r="V130" s="128"/>
      <c r="W130" s="117"/>
      <c r="X130" s="128"/>
      <c r="Y130" s="117"/>
      <c r="Z130" s="128"/>
    </row>
    <row r="131" spans="1:26">
      <c r="A131"/>
      <c r="B131"/>
      <c r="C131" s="121" t="s">
        <v>6</v>
      </c>
      <c r="D131" s="122"/>
      <c r="E131" s="121" t="s">
        <v>6</v>
      </c>
      <c r="F131" s="122"/>
      <c r="G131" s="121" t="s">
        <v>6</v>
      </c>
      <c r="H131" s="122"/>
      <c r="I131" s="121" t="s">
        <v>6</v>
      </c>
      <c r="J131" s="122"/>
      <c r="K131" s="121" t="s">
        <v>6</v>
      </c>
      <c r="L131" s="122"/>
      <c r="M131" s="121" t="s">
        <v>6</v>
      </c>
      <c r="N131" s="122"/>
      <c r="O131" s="121" t="s">
        <v>6</v>
      </c>
      <c r="P131" s="122"/>
      <c r="Q131" s="121" t="s">
        <v>6</v>
      </c>
      <c r="R131" s="122"/>
      <c r="S131" s="121" t="s">
        <v>6</v>
      </c>
      <c r="T131" s="122"/>
      <c r="U131" s="121" t="s">
        <v>6</v>
      </c>
      <c r="V131" s="122"/>
      <c r="W131" s="121" t="s">
        <v>6</v>
      </c>
      <c r="X131" s="122"/>
      <c r="Y131" s="121" t="s">
        <v>6</v>
      </c>
      <c r="Z131" s="122"/>
    </row>
    <row r="132" spans="1:26">
      <c r="A132"/>
      <c r="B132"/>
      <c r="C132" s="129" t="s">
        <v>16</v>
      </c>
      <c r="D132" s="128"/>
      <c r="E132" s="129" t="s">
        <v>16</v>
      </c>
      <c r="F132" s="128"/>
      <c r="G132" s="129" t="s">
        <v>16</v>
      </c>
      <c r="H132" s="128"/>
      <c r="I132" s="129" t="s">
        <v>16</v>
      </c>
      <c r="J132" s="128"/>
      <c r="K132" s="129" t="s">
        <v>16</v>
      </c>
      <c r="L132" s="128"/>
      <c r="M132" s="129" t="s">
        <v>16</v>
      </c>
      <c r="N132" s="128"/>
      <c r="O132" s="129" t="s">
        <v>16</v>
      </c>
      <c r="P132" s="128"/>
      <c r="Q132" s="129" t="s">
        <v>16</v>
      </c>
      <c r="R132" s="128"/>
      <c r="S132" s="129" t="s">
        <v>16</v>
      </c>
      <c r="T132" s="128"/>
      <c r="U132" s="129" t="s">
        <v>16</v>
      </c>
      <c r="V132" s="128"/>
      <c r="W132" s="129" t="s">
        <v>16</v>
      </c>
      <c r="X132" s="128"/>
      <c r="Y132" s="129" t="s">
        <v>16</v>
      </c>
      <c r="Z132" s="128"/>
    </row>
    <row r="133" spans="1:26">
      <c r="A133"/>
      <c r="B133"/>
      <c r="C133" s="117" t="s">
        <v>17</v>
      </c>
      <c r="D133" s="102">
        <v>-4687500</v>
      </c>
      <c r="E133" s="117" t="s">
        <v>17</v>
      </c>
      <c r="F133" s="102">
        <v>-4687500</v>
      </c>
      <c r="G133" s="117" t="s">
        <v>17</v>
      </c>
      <c r="H133" s="102">
        <v>-4687500</v>
      </c>
      <c r="I133" s="117" t="s">
        <v>17</v>
      </c>
      <c r="J133" s="102">
        <v>-4687500</v>
      </c>
      <c r="K133" s="117" t="s">
        <v>17</v>
      </c>
      <c r="L133" s="102">
        <v>-4687500</v>
      </c>
      <c r="M133" s="117" t="s">
        <v>17</v>
      </c>
      <c r="N133" s="102">
        <v>-4687500</v>
      </c>
      <c r="O133" s="117" t="s">
        <v>17</v>
      </c>
      <c r="P133" s="102">
        <v>-4687500</v>
      </c>
      <c r="Q133" s="117" t="s">
        <v>17</v>
      </c>
      <c r="R133" s="102">
        <v>-4687500</v>
      </c>
      <c r="S133" s="117" t="s">
        <v>17</v>
      </c>
      <c r="T133" s="102">
        <v>-4687500</v>
      </c>
      <c r="U133" s="117" t="s">
        <v>17</v>
      </c>
      <c r="V133" s="102">
        <v>-4687500</v>
      </c>
      <c r="W133" s="117" t="s">
        <v>17</v>
      </c>
      <c r="X133" s="102">
        <v>-4687500</v>
      </c>
      <c r="Y133" s="117" t="s">
        <v>17</v>
      </c>
      <c r="Z133" s="102">
        <v>-4687500</v>
      </c>
    </row>
    <row r="134" spans="1:26">
      <c r="A134"/>
      <c r="B134"/>
      <c r="C134" s="117" t="s">
        <v>18</v>
      </c>
      <c r="D134" s="102">
        <v>-408333.33333333331</v>
      </c>
      <c r="E134" s="117" t="s">
        <v>18</v>
      </c>
      <c r="F134" s="102">
        <v>-408333.33333333331</v>
      </c>
      <c r="G134" s="117" t="s">
        <v>18</v>
      </c>
      <c r="H134" s="102">
        <v>-408333.33333333331</v>
      </c>
      <c r="I134" s="117" t="s">
        <v>18</v>
      </c>
      <c r="J134" s="102">
        <v>-408333.33333333331</v>
      </c>
      <c r="K134" s="117" t="s">
        <v>18</v>
      </c>
      <c r="L134" s="102">
        <v>-408333.33333333331</v>
      </c>
      <c r="M134" s="117" t="s">
        <v>18</v>
      </c>
      <c r="N134" s="102">
        <v>-408333.33333333331</v>
      </c>
      <c r="O134" s="117" t="s">
        <v>18</v>
      </c>
      <c r="P134" s="102">
        <v>-408333.33333333331</v>
      </c>
      <c r="Q134" s="117" t="s">
        <v>18</v>
      </c>
      <c r="R134" s="102">
        <v>-408333.33333333331</v>
      </c>
      <c r="S134" s="117" t="s">
        <v>18</v>
      </c>
      <c r="T134" s="102">
        <v>-408333.33333333331</v>
      </c>
      <c r="U134" s="117" t="s">
        <v>18</v>
      </c>
      <c r="V134" s="102">
        <v>-408333.33333333331</v>
      </c>
      <c r="W134" s="117" t="s">
        <v>18</v>
      </c>
      <c r="X134" s="102">
        <v>-408333.33333333331</v>
      </c>
      <c r="Y134" s="117" t="s">
        <v>18</v>
      </c>
      <c r="Z134" s="102">
        <v>-408333.33333333331</v>
      </c>
    </row>
    <row r="135" spans="1:26">
      <c r="A135"/>
      <c r="B135"/>
      <c r="C135" s="96" t="s">
        <v>19</v>
      </c>
      <c r="D135" s="102">
        <v>-100000</v>
      </c>
      <c r="E135" s="96" t="s">
        <v>19</v>
      </c>
      <c r="F135" s="102">
        <v>-100000</v>
      </c>
      <c r="G135" s="96" t="s">
        <v>19</v>
      </c>
      <c r="H135" s="102">
        <v>-100000</v>
      </c>
      <c r="I135" s="96" t="s">
        <v>19</v>
      </c>
      <c r="J135" s="102">
        <v>-100000</v>
      </c>
      <c r="K135" s="96" t="s">
        <v>19</v>
      </c>
      <c r="L135" s="102">
        <v>-100000</v>
      </c>
      <c r="M135" s="96" t="s">
        <v>19</v>
      </c>
      <c r="N135" s="102">
        <v>-100000</v>
      </c>
      <c r="O135" s="96" t="s">
        <v>19</v>
      </c>
      <c r="P135" s="102">
        <v>-100000</v>
      </c>
      <c r="Q135" s="96" t="s">
        <v>19</v>
      </c>
      <c r="R135" s="102">
        <v>-100000</v>
      </c>
      <c r="S135" s="96" t="s">
        <v>19</v>
      </c>
      <c r="T135" s="102">
        <v>-100000</v>
      </c>
      <c r="U135" s="96" t="s">
        <v>19</v>
      </c>
      <c r="V135" s="102">
        <v>-100000</v>
      </c>
      <c r="W135" s="96" t="s">
        <v>19</v>
      </c>
      <c r="X135" s="102">
        <v>-100000</v>
      </c>
      <c r="Y135" s="96" t="s">
        <v>19</v>
      </c>
      <c r="Z135" s="102">
        <v>-100000</v>
      </c>
    </row>
    <row r="136" spans="1:26">
      <c r="A136"/>
      <c r="B136"/>
      <c r="C136" s="96" t="s">
        <v>21</v>
      </c>
      <c r="D136" s="102">
        <v>-100000</v>
      </c>
      <c r="E136" s="96" t="s">
        <v>21</v>
      </c>
      <c r="F136" s="102">
        <v>-100000</v>
      </c>
      <c r="G136" s="96" t="s">
        <v>21</v>
      </c>
      <c r="H136" s="102">
        <v>-100000</v>
      </c>
      <c r="I136" s="96" t="s">
        <v>21</v>
      </c>
      <c r="J136" s="102">
        <v>-100000</v>
      </c>
      <c r="K136" s="96" t="s">
        <v>21</v>
      </c>
      <c r="L136" s="102">
        <v>-100000</v>
      </c>
      <c r="M136" s="96" t="s">
        <v>21</v>
      </c>
      <c r="N136" s="102">
        <v>-100000</v>
      </c>
      <c r="O136" s="96" t="s">
        <v>21</v>
      </c>
      <c r="P136" s="102">
        <v>-100000</v>
      </c>
      <c r="Q136" s="96" t="s">
        <v>21</v>
      </c>
      <c r="R136" s="102">
        <v>-100000</v>
      </c>
      <c r="S136" s="96" t="s">
        <v>21</v>
      </c>
      <c r="T136" s="102">
        <v>-100000</v>
      </c>
      <c r="U136" s="96" t="s">
        <v>21</v>
      </c>
      <c r="V136" s="102">
        <v>-100000</v>
      </c>
      <c r="W136" s="96" t="s">
        <v>21</v>
      </c>
      <c r="X136" s="102">
        <v>-100000</v>
      </c>
      <c r="Y136" s="96" t="s">
        <v>21</v>
      </c>
      <c r="Z136" s="102">
        <v>-100000</v>
      </c>
    </row>
    <row r="137" spans="1:26">
      <c r="A137"/>
      <c r="B137"/>
      <c r="C137" s="96" t="s">
        <v>22</v>
      </c>
      <c r="D137" s="102">
        <v>-37500</v>
      </c>
      <c r="E137" s="96" t="s">
        <v>22</v>
      </c>
      <c r="F137" s="102">
        <v>-37500</v>
      </c>
      <c r="G137" s="96" t="s">
        <v>22</v>
      </c>
      <c r="H137" s="102">
        <v>-37500</v>
      </c>
      <c r="I137" s="96" t="s">
        <v>22</v>
      </c>
      <c r="J137" s="102">
        <v>-37500</v>
      </c>
      <c r="K137" s="96" t="s">
        <v>22</v>
      </c>
      <c r="L137" s="102">
        <v>-37500</v>
      </c>
      <c r="M137" s="96" t="s">
        <v>22</v>
      </c>
      <c r="N137" s="102">
        <v>-37500</v>
      </c>
      <c r="O137" s="96" t="s">
        <v>22</v>
      </c>
      <c r="P137" s="102">
        <v>-37500</v>
      </c>
      <c r="Q137" s="96" t="s">
        <v>22</v>
      </c>
      <c r="R137" s="102">
        <v>-37500</v>
      </c>
      <c r="S137" s="96" t="s">
        <v>22</v>
      </c>
      <c r="T137" s="102">
        <v>-37500</v>
      </c>
      <c r="U137" s="96" t="s">
        <v>22</v>
      </c>
      <c r="V137" s="102">
        <v>-37500</v>
      </c>
      <c r="W137" s="96" t="s">
        <v>22</v>
      </c>
      <c r="X137" s="102">
        <v>-37500</v>
      </c>
      <c r="Y137" s="96" t="s">
        <v>22</v>
      </c>
      <c r="Z137" s="102">
        <v>-37500</v>
      </c>
    </row>
    <row r="138" spans="1:26">
      <c r="A138"/>
      <c r="B138"/>
      <c r="C138" s="100" t="s">
        <v>66</v>
      </c>
      <c r="D138" s="102">
        <v>-300000</v>
      </c>
      <c r="E138" s="100" t="s">
        <v>66</v>
      </c>
      <c r="F138" s="102">
        <v>-300000</v>
      </c>
      <c r="G138" s="100" t="s">
        <v>66</v>
      </c>
      <c r="H138" s="102">
        <v>-300000</v>
      </c>
      <c r="I138" s="100" t="s">
        <v>66</v>
      </c>
      <c r="J138" s="102">
        <v>-300000</v>
      </c>
      <c r="K138" s="100" t="s">
        <v>66</v>
      </c>
      <c r="L138" s="102">
        <v>-300000</v>
      </c>
      <c r="M138" s="100" t="s">
        <v>66</v>
      </c>
      <c r="N138" s="102">
        <v>-300000</v>
      </c>
      <c r="O138" s="100" t="s">
        <v>66</v>
      </c>
      <c r="P138" s="102">
        <v>-300000</v>
      </c>
      <c r="Q138" s="100" t="s">
        <v>66</v>
      </c>
      <c r="R138" s="102">
        <v>-300000</v>
      </c>
      <c r="S138" s="100" t="s">
        <v>66</v>
      </c>
      <c r="T138" s="102">
        <v>-300000</v>
      </c>
      <c r="U138" s="100" t="s">
        <v>66</v>
      </c>
      <c r="V138" s="102">
        <v>-300000</v>
      </c>
      <c r="W138" s="100" t="s">
        <v>66</v>
      </c>
      <c r="X138" s="102">
        <v>-300000</v>
      </c>
      <c r="Y138" s="100" t="s">
        <v>66</v>
      </c>
      <c r="Z138" s="102">
        <v>-300000</v>
      </c>
    </row>
    <row r="139" spans="1:26">
      <c r="A139"/>
      <c r="B139"/>
      <c r="C139" s="117" t="s">
        <v>39</v>
      </c>
      <c r="D139" s="102">
        <v>-90000</v>
      </c>
      <c r="E139" s="117" t="s">
        <v>39</v>
      </c>
      <c r="F139" s="102">
        <v>-90000</v>
      </c>
      <c r="G139" s="117" t="s">
        <v>39</v>
      </c>
      <c r="H139" s="102">
        <v>-90000</v>
      </c>
      <c r="I139" s="117" t="s">
        <v>39</v>
      </c>
      <c r="J139" s="102">
        <v>-90000</v>
      </c>
      <c r="K139" s="117" t="s">
        <v>39</v>
      </c>
      <c r="L139" s="102">
        <v>-90000</v>
      </c>
      <c r="M139" s="117" t="s">
        <v>39</v>
      </c>
      <c r="N139" s="102">
        <v>-90000</v>
      </c>
      <c r="O139" s="117" t="s">
        <v>39</v>
      </c>
      <c r="P139" s="102">
        <v>-90000</v>
      </c>
      <c r="Q139" s="117" t="s">
        <v>39</v>
      </c>
      <c r="R139" s="102">
        <v>-90000</v>
      </c>
      <c r="S139" s="117" t="s">
        <v>39</v>
      </c>
      <c r="T139" s="102">
        <v>-90000</v>
      </c>
      <c r="U139" s="117" t="s">
        <v>39</v>
      </c>
      <c r="V139" s="102">
        <v>-90000</v>
      </c>
      <c r="W139" s="117" t="s">
        <v>39</v>
      </c>
      <c r="X139" s="102">
        <v>-90000</v>
      </c>
      <c r="Y139" s="117" t="s">
        <v>39</v>
      </c>
      <c r="Z139" s="102">
        <v>-90000</v>
      </c>
    </row>
    <row r="140" spans="1:26">
      <c r="A140"/>
      <c r="B140"/>
      <c r="C140" s="124" t="s">
        <v>38</v>
      </c>
      <c r="D140" s="101">
        <v>-131670</v>
      </c>
      <c r="E140" s="124" t="s">
        <v>38</v>
      </c>
      <c r="F140" s="101">
        <v>-131670</v>
      </c>
      <c r="G140" s="124" t="s">
        <v>38</v>
      </c>
      <c r="H140" s="101">
        <v>-131670</v>
      </c>
      <c r="I140" s="124" t="s">
        <v>38</v>
      </c>
      <c r="J140" s="101">
        <v>-131670</v>
      </c>
      <c r="K140" s="124" t="s">
        <v>38</v>
      </c>
      <c r="L140" s="101">
        <v>-131670</v>
      </c>
      <c r="M140" s="124" t="s">
        <v>38</v>
      </c>
      <c r="N140" s="101">
        <v>-131670</v>
      </c>
      <c r="O140" s="124" t="s">
        <v>38</v>
      </c>
      <c r="P140" s="101">
        <v>-131670</v>
      </c>
      <c r="Q140" s="124" t="s">
        <v>38</v>
      </c>
      <c r="R140" s="101">
        <v>-131670</v>
      </c>
      <c r="S140" s="124" t="s">
        <v>38</v>
      </c>
      <c r="T140" s="101">
        <v>-131670</v>
      </c>
      <c r="U140" s="124" t="s">
        <v>38</v>
      </c>
      <c r="V140" s="101">
        <v>-131670</v>
      </c>
      <c r="W140" s="124" t="s">
        <v>38</v>
      </c>
      <c r="X140" s="101">
        <v>-131670</v>
      </c>
      <c r="Y140" s="124" t="s">
        <v>38</v>
      </c>
      <c r="Z140" s="101">
        <v>-131670</v>
      </c>
    </row>
    <row r="141" spans="1:26">
      <c r="A141"/>
      <c r="B141"/>
      <c r="C141" s="117" t="s">
        <v>15</v>
      </c>
      <c r="D141" s="102">
        <f>+SUM(D133:D140)</f>
        <v>-5855003.333333333</v>
      </c>
      <c r="E141" s="117" t="s">
        <v>15</v>
      </c>
      <c r="F141" s="102">
        <f>+SUM(F133:F140)</f>
        <v>-5855003.333333333</v>
      </c>
      <c r="G141" s="117" t="s">
        <v>15</v>
      </c>
      <c r="H141" s="102">
        <f>+SUM(H133:H140)</f>
        <v>-5855003.333333333</v>
      </c>
      <c r="I141" s="117" t="s">
        <v>15</v>
      </c>
      <c r="J141" s="102">
        <f>+SUM(J133:J140)</f>
        <v>-5855003.333333333</v>
      </c>
      <c r="K141" s="117" t="s">
        <v>15</v>
      </c>
      <c r="L141" s="102">
        <f>+SUM(L133:L140)</f>
        <v>-5855003.333333333</v>
      </c>
      <c r="M141" s="117" t="s">
        <v>15</v>
      </c>
      <c r="N141" s="102">
        <f>+SUM(N133:N140)</f>
        <v>-5855003.333333333</v>
      </c>
      <c r="O141" s="117" t="s">
        <v>15</v>
      </c>
      <c r="P141" s="102">
        <f>+SUM(P133:P140)</f>
        <v>-5855003.333333333</v>
      </c>
      <c r="Q141" s="117" t="s">
        <v>15</v>
      </c>
      <c r="R141" s="102">
        <f>+SUM(R133:R140)</f>
        <v>-5855003.333333333</v>
      </c>
      <c r="S141" s="117" t="s">
        <v>15</v>
      </c>
      <c r="T141" s="102">
        <f>+SUM(T133:T140)</f>
        <v>-5855003.333333333</v>
      </c>
      <c r="U141" s="117" t="s">
        <v>15</v>
      </c>
      <c r="V141" s="102">
        <f>+SUM(V133:V140)</f>
        <v>-5855003.333333333</v>
      </c>
      <c r="W141" s="117" t="s">
        <v>15</v>
      </c>
      <c r="X141" s="102">
        <f>+SUM(X133:X140)</f>
        <v>-5855003.333333333</v>
      </c>
      <c r="Y141" s="117" t="s">
        <v>15</v>
      </c>
      <c r="Z141" s="102">
        <f>+SUM(Z133:Z140)</f>
        <v>-5855003.333333333</v>
      </c>
    </row>
    <row r="142" spans="1:26">
      <c r="A142"/>
      <c r="B142"/>
      <c r="C142" s="117"/>
      <c r="D142" s="128"/>
      <c r="E142" s="117"/>
      <c r="F142" s="128"/>
      <c r="G142" s="117"/>
      <c r="H142" s="128"/>
      <c r="I142" s="117"/>
      <c r="J142" s="128"/>
      <c r="K142" s="117"/>
      <c r="L142" s="128"/>
      <c r="M142" s="117"/>
      <c r="N142" s="128"/>
      <c r="O142" s="117"/>
      <c r="P142" s="128"/>
      <c r="Q142" s="117"/>
      <c r="R142" s="128"/>
      <c r="S142" s="117"/>
      <c r="T142" s="128"/>
      <c r="U142" s="117"/>
      <c r="V142" s="128"/>
      <c r="W142" s="117"/>
      <c r="X142" s="128"/>
      <c r="Y142" s="117"/>
      <c r="Z142" s="128"/>
    </row>
    <row r="143" spans="1:26">
      <c r="A143"/>
      <c r="B143"/>
      <c r="C143" s="131" t="s">
        <v>20</v>
      </c>
      <c r="D143" s="128"/>
      <c r="E143" s="131" t="s">
        <v>20</v>
      </c>
      <c r="F143" s="128"/>
      <c r="G143" s="131" t="s">
        <v>20</v>
      </c>
      <c r="H143" s="128"/>
      <c r="I143" s="131" t="s">
        <v>20</v>
      </c>
      <c r="J143" s="128"/>
      <c r="K143" s="131" t="s">
        <v>20</v>
      </c>
      <c r="L143" s="128"/>
      <c r="M143" s="131" t="s">
        <v>20</v>
      </c>
      <c r="N143" s="128"/>
      <c r="O143" s="131" t="s">
        <v>20</v>
      </c>
      <c r="P143" s="128"/>
      <c r="Q143" s="131" t="s">
        <v>20</v>
      </c>
      <c r="R143" s="128"/>
      <c r="S143" s="131" t="s">
        <v>20</v>
      </c>
      <c r="T143" s="128"/>
      <c r="U143" s="131" t="s">
        <v>20</v>
      </c>
      <c r="V143" s="128"/>
      <c r="W143" s="131" t="s">
        <v>20</v>
      </c>
      <c r="X143" s="128"/>
      <c r="Y143" s="131" t="s">
        <v>20</v>
      </c>
      <c r="Z143" s="128"/>
    </row>
    <row r="144" spans="1:26">
      <c r="A144"/>
      <c r="B144"/>
      <c r="C144" s="239" t="s">
        <v>78</v>
      </c>
      <c r="D144" s="128">
        <f>-100000*(1+8%)</f>
        <v>-108000</v>
      </c>
      <c r="E144" s="239" t="s">
        <v>78</v>
      </c>
      <c r="F144" s="128">
        <f>-100000*(1+8%)</f>
        <v>-108000</v>
      </c>
      <c r="G144" s="239" t="s">
        <v>78</v>
      </c>
      <c r="H144" s="128">
        <f>-100000*(1+8%)</f>
        <v>-108000</v>
      </c>
      <c r="I144" s="239" t="s">
        <v>78</v>
      </c>
      <c r="J144" s="128">
        <f>-100000*(1+8%)</f>
        <v>-108000</v>
      </c>
      <c r="K144" s="239" t="s">
        <v>78</v>
      </c>
      <c r="L144" s="128">
        <f>-100000*(1+8%)</f>
        <v>-108000</v>
      </c>
      <c r="M144" s="239" t="s">
        <v>78</v>
      </c>
      <c r="N144" s="128">
        <f>-100000*(1+8%)</f>
        <v>-108000</v>
      </c>
      <c r="O144" s="239" t="s">
        <v>78</v>
      </c>
      <c r="P144" s="128">
        <f>-100000*(1+8%)</f>
        <v>-108000</v>
      </c>
      <c r="Q144" s="239" t="s">
        <v>78</v>
      </c>
      <c r="R144" s="128">
        <f>-100000*(1+8%)</f>
        <v>-108000</v>
      </c>
      <c r="S144" s="239" t="s">
        <v>78</v>
      </c>
      <c r="T144" s="128">
        <f>-100000*(1+8%)</f>
        <v>-108000</v>
      </c>
      <c r="U144" s="239" t="s">
        <v>78</v>
      </c>
      <c r="V144" s="128">
        <f>-100000*(1+8%)</f>
        <v>-108000</v>
      </c>
      <c r="W144" s="239" t="s">
        <v>78</v>
      </c>
      <c r="X144" s="128">
        <f>-100000*(1+8%)</f>
        <v>-108000</v>
      </c>
      <c r="Y144" s="239" t="s">
        <v>78</v>
      </c>
      <c r="Z144" s="128">
        <f>-100000*(1+8%)</f>
        <v>-108000</v>
      </c>
    </row>
    <row r="145" spans="1:26">
      <c r="A145"/>
      <c r="B145"/>
      <c r="C145" s="117" t="s">
        <v>40</v>
      </c>
      <c r="D145" s="128">
        <f>(-300000)*(1+8%)</f>
        <v>-324000</v>
      </c>
      <c r="E145" s="117" t="s">
        <v>40</v>
      </c>
      <c r="F145" s="128">
        <f>(-300000)*(1+8%)</f>
        <v>-324000</v>
      </c>
      <c r="G145" s="117" t="s">
        <v>40</v>
      </c>
      <c r="H145" s="128">
        <f>(-300000)*(1+8%)</f>
        <v>-324000</v>
      </c>
      <c r="I145" s="117" t="s">
        <v>40</v>
      </c>
      <c r="J145" s="128">
        <f>(-300000)*(1+8%)</f>
        <v>-324000</v>
      </c>
      <c r="K145" s="117" t="s">
        <v>40</v>
      </c>
      <c r="L145" s="128">
        <f>(-300000)*(1+8%)</f>
        <v>-324000</v>
      </c>
      <c r="M145" s="117" t="s">
        <v>40</v>
      </c>
      <c r="N145" s="128">
        <f>(-300000)*(1+8%)</f>
        <v>-324000</v>
      </c>
      <c r="O145" s="117" t="s">
        <v>40</v>
      </c>
      <c r="P145" s="128">
        <f>(-300000)*(1+8%)</f>
        <v>-324000</v>
      </c>
      <c r="Q145" s="117" t="s">
        <v>40</v>
      </c>
      <c r="R145" s="128">
        <f>(-300000)*(1+8%)</f>
        <v>-324000</v>
      </c>
      <c r="S145" s="117" t="s">
        <v>40</v>
      </c>
      <c r="T145" s="128">
        <f>(-300000)*(1+8%)</f>
        <v>-324000</v>
      </c>
      <c r="U145" s="117" t="s">
        <v>40</v>
      </c>
      <c r="V145" s="128">
        <f>(-300000)*(1+8%)</f>
        <v>-324000</v>
      </c>
      <c r="W145" s="117" t="s">
        <v>40</v>
      </c>
      <c r="X145" s="128">
        <f>(-300000)*(1+8%)</f>
        <v>-324000</v>
      </c>
      <c r="Y145" s="117" t="s">
        <v>40</v>
      </c>
      <c r="Z145" s="128">
        <f>(-300000)*(1+8%)</f>
        <v>-324000</v>
      </c>
    </row>
    <row r="146" spans="1:26">
      <c r="A146"/>
      <c r="B146"/>
      <c r="C146" s="117" t="s">
        <v>23</v>
      </c>
      <c r="D146" s="128">
        <v>-491666.66666666698</v>
      </c>
      <c r="E146" s="117" t="s">
        <v>23</v>
      </c>
      <c r="F146" s="128">
        <v>-491666.66666666698</v>
      </c>
      <c r="G146" s="117" t="s">
        <v>23</v>
      </c>
      <c r="H146" s="128">
        <v>-491666.66666666698</v>
      </c>
      <c r="I146" s="117" t="s">
        <v>23</v>
      </c>
      <c r="J146" s="128">
        <v>-491666.66666666698</v>
      </c>
      <c r="K146" s="117" t="s">
        <v>23</v>
      </c>
      <c r="L146" s="128">
        <v>-491666.66666666698</v>
      </c>
      <c r="M146" s="117" t="s">
        <v>23</v>
      </c>
      <c r="N146" s="128">
        <v>-491666.66666666698</v>
      </c>
      <c r="O146" s="117" t="s">
        <v>23</v>
      </c>
      <c r="P146" s="128">
        <v>-491666.66666666698</v>
      </c>
      <c r="Q146" s="117" t="s">
        <v>23</v>
      </c>
      <c r="R146" s="128">
        <v>-491666.66666666698</v>
      </c>
      <c r="S146" s="117" t="s">
        <v>23</v>
      </c>
      <c r="T146" s="128">
        <v>-491666.66666666698</v>
      </c>
      <c r="U146" s="117" t="s">
        <v>23</v>
      </c>
      <c r="V146" s="128">
        <v>-491666.66666666698</v>
      </c>
      <c r="W146" s="117" t="s">
        <v>23</v>
      </c>
      <c r="X146" s="128">
        <v>-491666.66666666698</v>
      </c>
      <c r="Y146" s="117" t="s">
        <v>23</v>
      </c>
      <c r="Z146" s="128">
        <v>-491666.66666666698</v>
      </c>
    </row>
    <row r="147" spans="1:26">
      <c r="A147"/>
      <c r="B147"/>
      <c r="C147" s="133" t="s">
        <v>15</v>
      </c>
      <c r="D147" s="102">
        <f>SUM(D144:D146)</f>
        <v>-923666.66666666698</v>
      </c>
      <c r="E147" s="133" t="s">
        <v>15</v>
      </c>
      <c r="F147" s="102">
        <f>SUM(F144:F146)</f>
        <v>-923666.66666666698</v>
      </c>
      <c r="G147" s="133" t="s">
        <v>15</v>
      </c>
      <c r="H147" s="102">
        <f>SUM(H144:H146)</f>
        <v>-923666.66666666698</v>
      </c>
      <c r="I147" s="133" t="s">
        <v>15</v>
      </c>
      <c r="J147" s="102">
        <f>SUM(J144:J146)</f>
        <v>-923666.66666666698</v>
      </c>
      <c r="K147" s="133" t="s">
        <v>15</v>
      </c>
      <c r="L147" s="102">
        <f>SUM(L144:L146)</f>
        <v>-923666.66666666698</v>
      </c>
      <c r="M147" s="133" t="s">
        <v>15</v>
      </c>
      <c r="N147" s="102">
        <f>SUM(N144:N146)</f>
        <v>-923666.66666666698</v>
      </c>
      <c r="O147" s="133" t="s">
        <v>15</v>
      </c>
      <c r="P147" s="102">
        <f>SUM(P144:P146)</f>
        <v>-923666.66666666698</v>
      </c>
      <c r="Q147" s="133" t="s">
        <v>15</v>
      </c>
      <c r="R147" s="102">
        <f>SUM(R144:R146)</f>
        <v>-923666.66666666698</v>
      </c>
      <c r="S147" s="133" t="s">
        <v>15</v>
      </c>
      <c r="T147" s="102">
        <f>SUM(T144:T146)</f>
        <v>-923666.66666666698</v>
      </c>
      <c r="U147" s="133" t="s">
        <v>15</v>
      </c>
      <c r="V147" s="102">
        <f>SUM(V144:V146)</f>
        <v>-923666.66666666698</v>
      </c>
      <c r="W147" s="133" t="s">
        <v>15</v>
      </c>
      <c r="X147" s="102">
        <f>SUM(X144:X146)</f>
        <v>-923666.66666666698</v>
      </c>
      <c r="Y147" s="133" t="s">
        <v>15</v>
      </c>
      <c r="Z147" s="102">
        <f>SUM(Z144:Z146)</f>
        <v>-923666.66666666698</v>
      </c>
    </row>
    <row r="148" spans="1:26">
      <c r="A148"/>
      <c r="B148"/>
      <c r="C148" s="124"/>
      <c r="D148" s="135"/>
      <c r="E148" s="124"/>
      <c r="F148" s="135"/>
      <c r="G148" s="124"/>
      <c r="H148" s="135"/>
      <c r="I148" s="124"/>
      <c r="J148" s="135"/>
      <c r="K148" s="124"/>
      <c r="L148" s="135"/>
      <c r="M148" s="124"/>
      <c r="N148" s="135"/>
      <c r="O148" s="124"/>
      <c r="P148" s="135"/>
      <c r="Q148" s="124"/>
      <c r="R148" s="135"/>
      <c r="S148" s="124"/>
      <c r="T148" s="135"/>
      <c r="U148" s="124"/>
      <c r="V148" s="135"/>
      <c r="W148" s="124"/>
      <c r="X148" s="135"/>
      <c r="Y148" s="124"/>
      <c r="Z148" s="135"/>
    </row>
    <row r="149" spans="1:26">
      <c r="A149"/>
      <c r="B149"/>
      <c r="C149" s="136" t="s">
        <v>26</v>
      </c>
      <c r="D149" s="130">
        <f>D147+D141</f>
        <v>-6778670</v>
      </c>
      <c r="E149" s="136" t="s">
        <v>26</v>
      </c>
      <c r="F149" s="130">
        <f>F147+F141</f>
        <v>-6778670</v>
      </c>
      <c r="G149" s="136" t="s">
        <v>26</v>
      </c>
      <c r="H149" s="130">
        <f>H147+H141</f>
        <v>-6778670</v>
      </c>
      <c r="I149" s="136" t="s">
        <v>26</v>
      </c>
      <c r="J149" s="130">
        <f>J147+J141</f>
        <v>-6778670</v>
      </c>
      <c r="K149" s="136" t="s">
        <v>26</v>
      </c>
      <c r="L149" s="130">
        <f>L147+L141</f>
        <v>-6778670</v>
      </c>
      <c r="M149" s="136" t="s">
        <v>26</v>
      </c>
      <c r="N149" s="130">
        <f>N147+N141</f>
        <v>-6778670</v>
      </c>
      <c r="O149" s="136" t="s">
        <v>26</v>
      </c>
      <c r="P149" s="130">
        <f>P147+P141</f>
        <v>-6778670</v>
      </c>
      <c r="Q149" s="136" t="s">
        <v>26</v>
      </c>
      <c r="R149" s="130">
        <f>R147+R141</f>
        <v>-6778670</v>
      </c>
      <c r="S149" s="136" t="s">
        <v>26</v>
      </c>
      <c r="T149" s="130">
        <f>T147+T141</f>
        <v>-6778670</v>
      </c>
      <c r="U149" s="136" t="s">
        <v>26</v>
      </c>
      <c r="V149" s="130">
        <f>V147+V141</f>
        <v>-6778670</v>
      </c>
      <c r="W149" s="136" t="s">
        <v>26</v>
      </c>
      <c r="X149" s="130">
        <f>X147+X141</f>
        <v>-6778670</v>
      </c>
      <c r="Y149" s="136" t="s">
        <v>26</v>
      </c>
      <c r="Z149" s="130">
        <f>Z147+Z141</f>
        <v>-6778670</v>
      </c>
    </row>
    <row r="150" spans="1:26">
      <c r="A150"/>
      <c r="B150"/>
      <c r="C150" s="136"/>
      <c r="D150" s="130"/>
      <c r="E150" s="136"/>
      <c r="F150" s="130"/>
      <c r="G150" s="136"/>
      <c r="H150" s="130"/>
      <c r="I150" s="136"/>
      <c r="J150" s="130"/>
      <c r="K150" s="136"/>
      <c r="L150" s="130"/>
      <c r="M150" s="136"/>
      <c r="N150" s="130"/>
      <c r="O150" s="136"/>
      <c r="P150" s="130"/>
      <c r="Q150" s="136"/>
      <c r="R150" s="130"/>
      <c r="S150" s="136"/>
      <c r="T150" s="130"/>
      <c r="U150" s="136"/>
      <c r="V150" s="130"/>
      <c r="W150" s="136"/>
      <c r="X150" s="130"/>
      <c r="Y150" s="136"/>
      <c r="Z150" s="130"/>
    </row>
    <row r="151" spans="1:26">
      <c r="A151"/>
      <c r="B151"/>
      <c r="C151" s="136"/>
      <c r="D151" s="130"/>
      <c r="E151" s="136"/>
      <c r="F151" s="130"/>
      <c r="G151" s="136"/>
      <c r="H151" s="130"/>
      <c r="I151" s="136"/>
      <c r="J151" s="130"/>
      <c r="K151" s="120" t="s">
        <v>68</v>
      </c>
      <c r="L151" s="102"/>
      <c r="M151" s="136"/>
      <c r="N151" s="130"/>
      <c r="O151" s="136"/>
      <c r="P151" s="130"/>
      <c r="Q151" s="136"/>
      <c r="R151" s="130"/>
      <c r="S151" s="136"/>
      <c r="T151" s="130"/>
      <c r="U151" s="136"/>
      <c r="V151" s="130"/>
      <c r="W151" s="136"/>
      <c r="X151" s="130"/>
      <c r="Y151" s="136"/>
      <c r="Z151" s="130"/>
    </row>
    <row r="152" spans="1:26">
      <c r="A152"/>
      <c r="B152"/>
      <c r="C152" s="136"/>
      <c r="D152" s="130"/>
      <c r="E152" s="136"/>
      <c r="F152" s="130"/>
      <c r="G152" s="136"/>
      <c r="H152" s="130"/>
      <c r="I152" s="136"/>
      <c r="J152" s="130"/>
      <c r="K152" s="96" t="s">
        <v>67</v>
      </c>
      <c r="L152" s="102">
        <v>-149900</v>
      </c>
      <c r="M152" s="136"/>
      <c r="N152" s="130"/>
      <c r="O152" s="136"/>
      <c r="P152" s="130"/>
      <c r="Q152" s="136"/>
      <c r="R152" s="130"/>
      <c r="S152" s="136"/>
      <c r="T152" s="130"/>
      <c r="U152" s="136"/>
      <c r="V152" s="130"/>
      <c r="W152" s="136"/>
      <c r="X152" s="130"/>
      <c r="Y152" s="136"/>
      <c r="Z152" s="130"/>
    </row>
    <row r="153" spans="1:26">
      <c r="A153"/>
      <c r="B153"/>
      <c r="C153" s="136"/>
      <c r="D153" s="130"/>
      <c r="E153" s="136"/>
      <c r="F153" s="130"/>
      <c r="G153" s="136"/>
      <c r="H153" s="130"/>
      <c r="I153" s="136"/>
      <c r="J153" s="130"/>
      <c r="K153" s="96" t="s">
        <v>24</v>
      </c>
      <c r="L153" s="102">
        <f>-269900*2</f>
        <v>-539800</v>
      </c>
      <c r="M153" s="136"/>
      <c r="N153" s="130"/>
      <c r="O153" s="136"/>
      <c r="P153" s="130"/>
      <c r="Q153" s="136"/>
      <c r="R153" s="130"/>
      <c r="S153" s="136"/>
      <c r="T153" s="130"/>
      <c r="U153" s="136"/>
      <c r="V153" s="130"/>
      <c r="W153" s="136"/>
      <c r="X153" s="130"/>
      <c r="Y153" s="136"/>
      <c r="Z153" s="130"/>
    </row>
    <row r="154" spans="1:26">
      <c r="A154"/>
      <c r="B154"/>
      <c r="C154" s="136"/>
      <c r="D154" s="130"/>
      <c r="E154" s="136"/>
      <c r="F154" s="130"/>
      <c r="G154" s="136"/>
      <c r="H154" s="130"/>
      <c r="I154" s="136"/>
      <c r="J154" s="130"/>
      <c r="K154" s="96" t="s">
        <v>25</v>
      </c>
      <c r="L154" s="102">
        <v>-2149000</v>
      </c>
      <c r="M154" s="136"/>
      <c r="N154" s="130"/>
      <c r="O154" s="136"/>
      <c r="P154" s="130"/>
      <c r="Q154" s="136"/>
      <c r="R154" s="130"/>
      <c r="S154" s="136"/>
      <c r="T154" s="130"/>
      <c r="U154" s="136"/>
      <c r="V154" s="130"/>
      <c r="W154" s="136"/>
      <c r="X154" s="130"/>
      <c r="Y154" s="136"/>
      <c r="Z154" s="130"/>
    </row>
    <row r="155" spans="1:26">
      <c r="A155"/>
      <c r="B155"/>
      <c r="C155" s="136"/>
      <c r="D155" s="130"/>
      <c r="E155" s="136"/>
      <c r="F155" s="130"/>
      <c r="G155" s="136"/>
      <c r="H155" s="130"/>
      <c r="I155" s="136"/>
      <c r="J155" s="130"/>
      <c r="K155" s="96" t="s">
        <v>27</v>
      </c>
      <c r="L155" s="102">
        <v>-539000</v>
      </c>
      <c r="M155" s="136"/>
      <c r="N155" s="130"/>
      <c r="O155" s="136"/>
      <c r="P155" s="130"/>
      <c r="Q155" s="136"/>
      <c r="R155" s="130"/>
      <c r="S155" s="136"/>
      <c r="T155" s="130"/>
      <c r="U155" s="136"/>
      <c r="V155" s="130"/>
      <c r="W155" s="136"/>
      <c r="X155" s="130"/>
      <c r="Y155" s="136"/>
      <c r="Z155" s="130"/>
    </row>
    <row r="156" spans="1:26">
      <c r="A156"/>
      <c r="B156"/>
      <c r="C156" s="136"/>
      <c r="D156" s="130"/>
      <c r="E156" s="136"/>
      <c r="F156" s="130"/>
      <c r="G156" s="136"/>
      <c r="H156" s="130"/>
      <c r="I156" s="136"/>
      <c r="J156" s="130"/>
      <c r="K156" s="96" t="s">
        <v>15</v>
      </c>
      <c r="L156" s="102">
        <f>SUM(L152:L155)</f>
        <v>-3377700</v>
      </c>
      <c r="M156" s="136"/>
      <c r="N156" s="130"/>
      <c r="O156" s="136"/>
      <c r="P156" s="130"/>
      <c r="Q156" s="136"/>
      <c r="R156" s="130"/>
      <c r="S156" s="136"/>
      <c r="T156" s="130"/>
      <c r="U156" s="136"/>
      <c r="V156" s="130"/>
      <c r="W156" s="136"/>
      <c r="X156" s="130"/>
      <c r="Y156" s="136"/>
      <c r="Z156" s="130"/>
    </row>
    <row r="157" spans="1:26">
      <c r="A157"/>
      <c r="B157"/>
      <c r="C157" s="136"/>
      <c r="D157" s="130"/>
      <c r="E157" s="136"/>
      <c r="F157" s="130"/>
      <c r="G157" s="136"/>
      <c r="H157" s="130"/>
      <c r="I157" s="136"/>
      <c r="J157" s="130"/>
      <c r="K157" s="96"/>
      <c r="L157" s="102"/>
      <c r="M157" s="136"/>
      <c r="N157" s="130"/>
      <c r="O157" s="136"/>
      <c r="P157" s="130"/>
      <c r="Q157" s="136"/>
      <c r="R157" s="130"/>
      <c r="S157" s="136"/>
      <c r="T157" s="130"/>
      <c r="U157" s="136"/>
      <c r="V157" s="130"/>
      <c r="W157" s="136"/>
      <c r="X157" s="130"/>
      <c r="Y157" s="136"/>
      <c r="Z157" s="130"/>
    </row>
    <row r="158" spans="1:26">
      <c r="A158"/>
      <c r="B158"/>
      <c r="C158" s="136" t="s">
        <v>28</v>
      </c>
      <c r="D158" s="132">
        <f>D129+D149</f>
        <v>6056914</v>
      </c>
      <c r="E158" s="136" t="s">
        <v>28</v>
      </c>
      <c r="F158" s="132">
        <f>F129+F149</f>
        <v>1922674</v>
      </c>
      <c r="G158" s="136" t="s">
        <v>28</v>
      </c>
      <c r="H158" s="132">
        <f>H129+H149</f>
        <v>1922674</v>
      </c>
      <c r="I158" s="136" t="s">
        <v>28</v>
      </c>
      <c r="J158" s="132">
        <f>J129+J149</f>
        <v>1922674</v>
      </c>
      <c r="K158" s="136" t="s">
        <v>28</v>
      </c>
      <c r="L158" s="132">
        <f>L129+L149+L156</f>
        <v>-1455026</v>
      </c>
      <c r="M158" s="136" t="s">
        <v>28</v>
      </c>
      <c r="N158" s="132">
        <f>N129+N149</f>
        <v>6056914</v>
      </c>
      <c r="O158" s="136" t="s">
        <v>28</v>
      </c>
      <c r="P158" s="132">
        <f>P129+P149</f>
        <v>6056914</v>
      </c>
      <c r="Q158" s="136" t="s">
        <v>28</v>
      </c>
      <c r="R158" s="132">
        <f>R129+R149</f>
        <v>1922674</v>
      </c>
      <c r="S158" s="136" t="s">
        <v>28</v>
      </c>
      <c r="T158" s="132">
        <f>T129+T149</f>
        <v>1922674</v>
      </c>
      <c r="U158" s="136" t="s">
        <v>28</v>
      </c>
      <c r="V158" s="132">
        <f>V129+V149</f>
        <v>1922674</v>
      </c>
      <c r="W158" s="136" t="s">
        <v>28</v>
      </c>
      <c r="X158" s="132">
        <f>X129+X149</f>
        <v>1922674</v>
      </c>
      <c r="Y158" s="136" t="s">
        <v>28</v>
      </c>
      <c r="Z158" s="132">
        <f>Z129+Z149</f>
        <v>6056914</v>
      </c>
    </row>
    <row r="159" spans="1:26">
      <c r="A159"/>
      <c r="B159"/>
      <c r="C159" s="136" t="s">
        <v>29</v>
      </c>
      <c r="D159" s="132">
        <f>-D158*(0.25)</f>
        <v>-1514228.5</v>
      </c>
      <c r="E159" s="136" t="s">
        <v>29</v>
      </c>
      <c r="F159" s="132">
        <f>-F158*(0.25)</f>
        <v>-480668.5</v>
      </c>
      <c r="G159" s="136" t="s">
        <v>29</v>
      </c>
      <c r="H159" s="132">
        <f>-H158*(0.25)</f>
        <v>-480668.5</v>
      </c>
      <c r="I159" s="136" t="s">
        <v>29</v>
      </c>
      <c r="J159" s="132">
        <f>-J158*(0.25)</f>
        <v>-480668.5</v>
      </c>
      <c r="K159" s="136" t="s">
        <v>29</v>
      </c>
      <c r="L159" s="132">
        <f>-L158*(0.25)</f>
        <v>363756.5</v>
      </c>
      <c r="M159" s="136" t="s">
        <v>29</v>
      </c>
      <c r="N159" s="132">
        <f>-N158*(0.25)</f>
        <v>-1514228.5</v>
      </c>
      <c r="O159" s="136" t="s">
        <v>29</v>
      </c>
      <c r="P159" s="132">
        <f>-P158*(0.25)</f>
        <v>-1514228.5</v>
      </c>
      <c r="Q159" s="136" t="s">
        <v>29</v>
      </c>
      <c r="R159" s="132">
        <f>-R158*(0.25)</f>
        <v>-480668.5</v>
      </c>
      <c r="S159" s="136" t="s">
        <v>29</v>
      </c>
      <c r="T159" s="132">
        <f>-T158*(0.25)</f>
        <v>-480668.5</v>
      </c>
      <c r="U159" s="136" t="s">
        <v>29</v>
      </c>
      <c r="V159" s="132">
        <f>-V158*(0.25)</f>
        <v>-480668.5</v>
      </c>
      <c r="W159" s="136" t="s">
        <v>29</v>
      </c>
      <c r="X159" s="132">
        <f>-X158*(0.25)</f>
        <v>-480668.5</v>
      </c>
      <c r="Y159" s="136" t="s">
        <v>29</v>
      </c>
      <c r="Z159" s="132">
        <f>-Z158*(0.25)</f>
        <v>-1514228.5</v>
      </c>
    </row>
    <row r="160" spans="1:26" ht="16" thickBot="1">
      <c r="A160"/>
      <c r="B160"/>
      <c r="C160" s="137" t="s">
        <v>30</v>
      </c>
      <c r="D160" s="134">
        <f>D158+D159</f>
        <v>4542685.5</v>
      </c>
      <c r="E160" s="137" t="s">
        <v>30</v>
      </c>
      <c r="F160" s="134">
        <f>F158+F159</f>
        <v>1442005.5</v>
      </c>
      <c r="G160" s="137" t="s">
        <v>30</v>
      </c>
      <c r="H160" s="134">
        <f>H158+H159</f>
        <v>1442005.5</v>
      </c>
      <c r="I160" s="137" t="s">
        <v>30</v>
      </c>
      <c r="J160" s="134">
        <f>J158+J159</f>
        <v>1442005.5</v>
      </c>
      <c r="K160" s="137" t="s">
        <v>30</v>
      </c>
      <c r="L160" s="134">
        <f>L158+L159</f>
        <v>-1091269.5</v>
      </c>
      <c r="M160" s="137" t="s">
        <v>30</v>
      </c>
      <c r="N160" s="134">
        <f>N158+N159</f>
        <v>4542685.5</v>
      </c>
      <c r="O160" s="137" t="s">
        <v>30</v>
      </c>
      <c r="P160" s="134">
        <f>P158+P159</f>
        <v>4542685.5</v>
      </c>
      <c r="Q160" s="137" t="s">
        <v>30</v>
      </c>
      <c r="R160" s="134">
        <f>R158+R159</f>
        <v>1442005.5</v>
      </c>
      <c r="S160" s="137" t="s">
        <v>30</v>
      </c>
      <c r="T160" s="134">
        <f>T158+T159</f>
        <v>1442005.5</v>
      </c>
      <c r="U160" s="137" t="s">
        <v>30</v>
      </c>
      <c r="V160" s="134">
        <f>V158+V159</f>
        <v>1442005.5</v>
      </c>
      <c r="W160" s="137" t="s">
        <v>30</v>
      </c>
      <c r="X160" s="134">
        <f>X158+X159</f>
        <v>1442005.5</v>
      </c>
      <c r="Y160" s="137" t="s">
        <v>30</v>
      </c>
      <c r="Z160" s="134">
        <f>Z158+Z159</f>
        <v>4542685.5</v>
      </c>
    </row>
    <row r="161" spans="1:26" ht="16" thickBot="1">
      <c r="A161"/>
      <c r="B161"/>
      <c r="C161" s="138" t="s">
        <v>64</v>
      </c>
      <c r="D161" s="139">
        <f>D160+D126</f>
        <v>29410366.75</v>
      </c>
      <c r="E161" s="138" t="s">
        <v>64</v>
      </c>
      <c r="F161" s="139">
        <f>F160+F126</f>
        <v>30852372.25</v>
      </c>
      <c r="G161" s="138" t="s">
        <v>64</v>
      </c>
      <c r="H161" s="139">
        <f>H160+H126</f>
        <v>32294377.75</v>
      </c>
      <c r="I161" s="138" t="s">
        <v>64</v>
      </c>
      <c r="J161" s="139">
        <f>J160+J126</f>
        <v>33736383.25</v>
      </c>
      <c r="K161" s="138" t="s">
        <v>64</v>
      </c>
      <c r="L161" s="139">
        <f>L160+L126</f>
        <v>32645113.75</v>
      </c>
      <c r="M161" s="138" t="s">
        <v>64</v>
      </c>
      <c r="N161" s="139">
        <f>N160+N126</f>
        <v>37187799.25</v>
      </c>
      <c r="O161" s="138" t="s">
        <v>64</v>
      </c>
      <c r="P161" s="139">
        <f>P160+P126</f>
        <v>41730484.75</v>
      </c>
      <c r="Q161" s="138" t="s">
        <v>64</v>
      </c>
      <c r="R161" s="139">
        <f>R160+R126</f>
        <v>43172490.25</v>
      </c>
      <c r="S161" s="138" t="s">
        <v>64</v>
      </c>
      <c r="T161" s="139">
        <f>T160+T126</f>
        <v>44614495.75</v>
      </c>
      <c r="U161" s="138" t="s">
        <v>64</v>
      </c>
      <c r="V161" s="139">
        <f>V160+V126</f>
        <v>46056501.25</v>
      </c>
      <c r="W161" s="138" t="s">
        <v>64</v>
      </c>
      <c r="X161" s="139">
        <f>X160+X126</f>
        <v>47498506.75</v>
      </c>
      <c r="Y161" s="138" t="s">
        <v>64</v>
      </c>
      <c r="Z161" s="140">
        <f>Z160+Z126</f>
        <v>52041192.25</v>
      </c>
    </row>
    <row r="162" spans="1:26">
      <c r="A162"/>
      <c r="B162"/>
      <c r="C162" s="141"/>
      <c r="D162" s="142"/>
      <c r="E162" s="141"/>
      <c r="F162" s="142"/>
      <c r="G162" s="141"/>
      <c r="H162" s="142"/>
      <c r="I162" s="141"/>
      <c r="J162" s="142"/>
      <c r="K162" s="141"/>
      <c r="L162" s="142"/>
      <c r="M162" s="141"/>
      <c r="N162" s="142"/>
      <c r="O162" s="141"/>
      <c r="P162" s="142"/>
    </row>
    <row r="167" spans="1:26" ht="42">
      <c r="C167" s="176" t="s">
        <v>48</v>
      </c>
      <c r="D167" s="176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"/>
      <c r="R167"/>
      <c r="S167"/>
      <c r="T167"/>
      <c r="U167"/>
      <c r="V167"/>
      <c r="W167"/>
      <c r="X167"/>
      <c r="Y167"/>
      <c r="Z167"/>
    </row>
    <row r="168" spans="1:26" ht="16" thickBot="1">
      <c r="B168"/>
      <c r="C168"/>
      <c r="D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/>
      <c r="S168"/>
      <c r="T168"/>
      <c r="U168"/>
      <c r="V168"/>
      <c r="W168"/>
      <c r="X168"/>
      <c r="Y168"/>
      <c r="Z168"/>
    </row>
    <row r="169" spans="1:26" ht="28">
      <c r="B169"/>
      <c r="C169" s="159" t="s">
        <v>10</v>
      </c>
      <c r="D169" s="160"/>
      <c r="E169" s="160"/>
      <c r="F169" s="160"/>
      <c r="G169" s="160"/>
      <c r="H169" s="161"/>
      <c r="I169" s="23"/>
      <c r="J169" s="165" t="s">
        <v>10</v>
      </c>
      <c r="K169" s="166"/>
      <c r="L169" s="166"/>
      <c r="M169" s="166"/>
      <c r="N169" s="166"/>
      <c r="O169" s="167"/>
      <c r="P169" s="23"/>
      <c r="Q169" s="23"/>
      <c r="R169"/>
      <c r="S169"/>
      <c r="T169"/>
      <c r="U169"/>
      <c r="V169"/>
      <c r="W169"/>
      <c r="X169"/>
      <c r="Y169"/>
      <c r="Z169"/>
    </row>
    <row r="170" spans="1:26" ht="19" thickBot="1">
      <c r="B170"/>
      <c r="C170" s="162" t="s">
        <v>37</v>
      </c>
      <c r="D170" s="163"/>
      <c r="E170" s="163"/>
      <c r="F170" s="163"/>
      <c r="G170" s="163"/>
      <c r="H170" s="164"/>
      <c r="I170" s="21"/>
      <c r="J170" s="168" t="s">
        <v>36</v>
      </c>
      <c r="K170" s="169"/>
      <c r="L170" s="169"/>
      <c r="M170" s="169"/>
      <c r="N170" s="169"/>
      <c r="O170" s="170"/>
      <c r="P170" s="21"/>
      <c r="Q170" s="21"/>
      <c r="R170"/>
      <c r="S170"/>
      <c r="T170"/>
      <c r="U170"/>
      <c r="V170"/>
      <c r="W170"/>
      <c r="X170"/>
      <c r="Y170"/>
      <c r="Z170"/>
    </row>
    <row r="171" spans="1:26">
      <c r="B171"/>
      <c r="C171" s="220" t="s">
        <v>31</v>
      </c>
      <c r="D171" s="221"/>
      <c r="E171" s="220" t="s">
        <v>34</v>
      </c>
      <c r="F171" s="221"/>
      <c r="G171" s="220" t="s">
        <v>51</v>
      </c>
      <c r="H171" s="221"/>
      <c r="I171" s="6"/>
      <c r="J171" s="150" t="s">
        <v>31</v>
      </c>
      <c r="K171" s="151"/>
      <c r="L171" s="150" t="s">
        <v>34</v>
      </c>
      <c r="M171" s="151"/>
      <c r="N171" s="220" t="s">
        <v>51</v>
      </c>
      <c r="O171" s="221"/>
      <c r="P171" s="6"/>
      <c r="Q171" s="1"/>
      <c r="R171"/>
      <c r="S171"/>
      <c r="T171"/>
      <c r="U171"/>
      <c r="V171"/>
      <c r="W171"/>
      <c r="X171"/>
      <c r="Y171"/>
      <c r="Z171"/>
    </row>
    <row r="172" spans="1:26">
      <c r="B172"/>
      <c r="C172" s="22" t="s">
        <v>33</v>
      </c>
      <c r="D172" s="24">
        <f>F12</f>
        <v>93312</v>
      </c>
      <c r="E172" s="22" t="s">
        <v>33</v>
      </c>
      <c r="F172" s="24">
        <f>F21</f>
        <v>59616</v>
      </c>
      <c r="G172" s="22" t="s">
        <v>33</v>
      </c>
      <c r="H172" s="30">
        <f>F30</f>
        <v>47304</v>
      </c>
      <c r="I172" s="6"/>
      <c r="J172" s="33" t="s">
        <v>33</v>
      </c>
      <c r="K172" s="34">
        <f>D172</f>
        <v>93312</v>
      </c>
      <c r="L172" s="33" t="s">
        <v>33</v>
      </c>
      <c r="M172" s="34">
        <f>F172</f>
        <v>59616</v>
      </c>
      <c r="N172" s="33" t="s">
        <v>33</v>
      </c>
      <c r="O172" s="35">
        <f>H172</f>
        <v>47304</v>
      </c>
      <c r="P172" s="6"/>
      <c r="Q172" s="1"/>
      <c r="R172"/>
      <c r="S172"/>
      <c r="T172"/>
      <c r="U172"/>
      <c r="V172"/>
      <c r="W172"/>
      <c r="X172"/>
      <c r="Y172"/>
      <c r="Z172"/>
    </row>
    <row r="173" spans="1:26">
      <c r="B173"/>
      <c r="C173" s="7" t="s">
        <v>32</v>
      </c>
      <c r="D173" s="29">
        <v>5</v>
      </c>
      <c r="E173" s="7" t="s">
        <v>32</v>
      </c>
      <c r="F173" s="29">
        <v>4</v>
      </c>
      <c r="G173" s="7" t="s">
        <v>32</v>
      </c>
      <c r="H173" s="31">
        <v>4</v>
      </c>
      <c r="I173" s="3"/>
      <c r="J173" s="36" t="s">
        <v>32</v>
      </c>
      <c r="K173" s="37">
        <v>4</v>
      </c>
      <c r="L173" s="36" t="s">
        <v>32</v>
      </c>
      <c r="M173" s="37">
        <v>3</v>
      </c>
      <c r="N173" s="36" t="s">
        <v>32</v>
      </c>
      <c r="O173" s="38">
        <v>3</v>
      </c>
      <c r="P173" s="3"/>
      <c r="Q173" s="1"/>
      <c r="R173"/>
      <c r="S173"/>
      <c r="T173"/>
      <c r="U173"/>
      <c r="V173"/>
      <c r="W173"/>
      <c r="X173"/>
      <c r="Y173"/>
      <c r="Z173"/>
    </row>
    <row r="174" spans="1:26">
      <c r="B174"/>
      <c r="C174" s="7"/>
      <c r="D174" s="2"/>
      <c r="E174" s="7"/>
      <c r="F174" s="2"/>
      <c r="G174" s="7"/>
      <c r="H174" s="8"/>
      <c r="I174" s="3"/>
      <c r="J174" s="36"/>
      <c r="K174" s="39"/>
      <c r="L174" s="36"/>
      <c r="M174" s="39"/>
      <c r="N174" s="36"/>
      <c r="O174" s="40"/>
      <c r="P174" s="3"/>
      <c r="Q174" s="1"/>
      <c r="R174"/>
      <c r="S174"/>
      <c r="T174"/>
      <c r="U174"/>
      <c r="V174"/>
      <c r="W174"/>
      <c r="X174"/>
      <c r="Y174"/>
      <c r="Z174"/>
    </row>
    <row r="175" spans="1:26">
      <c r="B175"/>
      <c r="C175" s="7"/>
      <c r="D175" s="2"/>
      <c r="E175" s="7"/>
      <c r="F175" s="2"/>
      <c r="G175" s="7"/>
      <c r="H175" s="8"/>
      <c r="I175" s="3"/>
      <c r="J175" s="36"/>
      <c r="K175" s="39"/>
      <c r="L175" s="36"/>
      <c r="M175" s="39"/>
      <c r="N175" s="36"/>
      <c r="O175" s="40"/>
      <c r="P175" s="3"/>
      <c r="Q175" s="1"/>
      <c r="R175"/>
      <c r="S175"/>
      <c r="T175"/>
      <c r="U175"/>
      <c r="V175"/>
      <c r="W175"/>
      <c r="X175"/>
      <c r="Y175"/>
      <c r="Z175"/>
    </row>
    <row r="176" spans="1:26">
      <c r="B176"/>
      <c r="C176" s="7"/>
      <c r="D176" s="2"/>
      <c r="E176" s="7"/>
      <c r="F176" s="2"/>
      <c r="G176" s="7"/>
      <c r="H176" s="8"/>
      <c r="I176" s="9"/>
      <c r="J176" s="36"/>
      <c r="K176" s="39"/>
      <c r="L176" s="36"/>
      <c r="M176" s="39"/>
      <c r="N176" s="36"/>
      <c r="O176" s="40"/>
      <c r="P176" s="17"/>
      <c r="Q176" s="1"/>
      <c r="R176"/>
      <c r="S176"/>
      <c r="T176"/>
      <c r="U176"/>
      <c r="V176"/>
      <c r="W176"/>
      <c r="X176"/>
      <c r="Y176"/>
      <c r="Z176"/>
    </row>
    <row r="177" spans="2:26">
      <c r="B177"/>
      <c r="C177" s="7"/>
      <c r="D177" s="2"/>
      <c r="E177" s="7"/>
      <c r="F177" s="2"/>
      <c r="G177" s="7"/>
      <c r="H177" s="8"/>
      <c r="I177" s="9"/>
      <c r="J177" s="36"/>
      <c r="K177" s="39"/>
      <c r="L177" s="36"/>
      <c r="M177" s="39"/>
      <c r="N177" s="36"/>
      <c r="O177" s="40"/>
      <c r="P177" s="17"/>
      <c r="Q177" s="1"/>
      <c r="R177"/>
      <c r="S177"/>
      <c r="T177"/>
      <c r="U177"/>
      <c r="V177"/>
      <c r="W177"/>
      <c r="X177"/>
      <c r="Y177"/>
      <c r="Z177"/>
    </row>
    <row r="178" spans="2:26">
      <c r="B178"/>
      <c r="C178" s="7" t="s">
        <v>11</v>
      </c>
      <c r="D178" s="25">
        <f>+D172*D173</f>
        <v>466560</v>
      </c>
      <c r="E178" s="7" t="s">
        <v>11</v>
      </c>
      <c r="F178" s="25">
        <f>+F172*F173</f>
        <v>238464</v>
      </c>
      <c r="G178" s="7" t="s">
        <v>11</v>
      </c>
      <c r="H178" s="27">
        <f>+H172*H173</f>
        <v>189216</v>
      </c>
      <c r="I178" s="18"/>
      <c r="J178" s="36" t="s">
        <v>11</v>
      </c>
      <c r="K178" s="34">
        <f>+K172*K173</f>
        <v>373248</v>
      </c>
      <c r="L178" s="36" t="s">
        <v>11</v>
      </c>
      <c r="M178" s="34">
        <f>+M172*M173</f>
        <v>178848</v>
      </c>
      <c r="N178" s="36" t="s">
        <v>11</v>
      </c>
      <c r="O178" s="35">
        <f>+O172*O173</f>
        <v>141912</v>
      </c>
      <c r="P178" s="18"/>
      <c r="Q178" s="1"/>
      <c r="R178"/>
      <c r="S178"/>
      <c r="T178"/>
      <c r="U178"/>
      <c r="V178"/>
      <c r="W178"/>
      <c r="X178"/>
      <c r="Y178"/>
      <c r="Z178"/>
    </row>
    <row r="179" spans="2:26">
      <c r="B179"/>
      <c r="C179" s="7" t="s">
        <v>12</v>
      </c>
      <c r="D179" s="25">
        <f>+D178*4</f>
        <v>1866240</v>
      </c>
      <c r="E179" s="7" t="s">
        <v>12</v>
      </c>
      <c r="F179" s="25">
        <f>+F178*4</f>
        <v>953856</v>
      </c>
      <c r="G179" s="7" t="s">
        <v>12</v>
      </c>
      <c r="H179" s="27">
        <f>+H178*4</f>
        <v>756864</v>
      </c>
      <c r="I179" s="18"/>
      <c r="J179" s="36" t="s">
        <v>12</v>
      </c>
      <c r="K179" s="34">
        <f>+K178*4</f>
        <v>1492992</v>
      </c>
      <c r="L179" s="36" t="s">
        <v>12</v>
      </c>
      <c r="M179" s="34">
        <f>+M178*4</f>
        <v>715392</v>
      </c>
      <c r="N179" s="36" t="s">
        <v>12</v>
      </c>
      <c r="O179" s="35">
        <f>+O178*4</f>
        <v>567648</v>
      </c>
      <c r="P179" s="18"/>
      <c r="Q179" s="1"/>
      <c r="R179"/>
      <c r="S179"/>
      <c r="T179"/>
      <c r="U179"/>
      <c r="V179"/>
      <c r="W179"/>
      <c r="X179"/>
      <c r="Y179"/>
      <c r="Z179"/>
    </row>
    <row r="180" spans="2:26">
      <c r="B180"/>
      <c r="C180" s="7"/>
      <c r="D180" s="25"/>
      <c r="E180" s="7"/>
      <c r="F180" s="25"/>
      <c r="G180" s="7"/>
      <c r="H180" s="27"/>
      <c r="I180" s="3"/>
      <c r="J180" s="36"/>
      <c r="K180" s="34"/>
      <c r="L180" s="36"/>
      <c r="M180" s="34"/>
      <c r="N180" s="36"/>
      <c r="O180" s="35"/>
      <c r="P180" s="3"/>
      <c r="Q180" s="1"/>
      <c r="R180"/>
      <c r="S180"/>
      <c r="T180"/>
      <c r="U180"/>
      <c r="V180"/>
      <c r="W180"/>
      <c r="X180"/>
      <c r="Y180"/>
      <c r="Z180"/>
    </row>
    <row r="181" spans="2:26" ht="16" thickBot="1">
      <c r="B181"/>
      <c r="C181" s="10" t="s">
        <v>13</v>
      </c>
      <c r="D181" s="26">
        <f>+D179</f>
        <v>1866240</v>
      </c>
      <c r="E181" s="10" t="s">
        <v>13</v>
      </c>
      <c r="F181" s="26">
        <f>+F179</f>
        <v>953856</v>
      </c>
      <c r="G181" s="10" t="s">
        <v>13</v>
      </c>
      <c r="H181" s="28">
        <f>+H179</f>
        <v>756864</v>
      </c>
      <c r="I181" s="20"/>
      <c r="J181" s="41" t="s">
        <v>13</v>
      </c>
      <c r="K181" s="42">
        <f>+K179</f>
        <v>1492992</v>
      </c>
      <c r="L181" s="41" t="s">
        <v>13</v>
      </c>
      <c r="M181" s="42">
        <f>+M179</f>
        <v>715392</v>
      </c>
      <c r="N181" s="41" t="s">
        <v>13</v>
      </c>
      <c r="O181" s="43">
        <f>+O179</f>
        <v>567648</v>
      </c>
      <c r="P181" s="19"/>
      <c r="Q181" s="11"/>
      <c r="R181"/>
      <c r="S181"/>
      <c r="T181"/>
      <c r="U181"/>
      <c r="V181"/>
      <c r="W181"/>
      <c r="X181"/>
      <c r="Y181"/>
      <c r="Z181"/>
    </row>
    <row r="182" spans="2:26" ht="21" thickBot="1">
      <c r="B182"/>
      <c r="C182" s="153" t="s">
        <v>35</v>
      </c>
      <c r="D182" s="154"/>
      <c r="E182" s="154"/>
      <c r="F182" s="154"/>
      <c r="G182" s="155"/>
      <c r="H182" s="32">
        <f>+H181+F181+D181</f>
        <v>3576960</v>
      </c>
      <c r="I182" s="20"/>
      <c r="J182" s="156" t="s">
        <v>35</v>
      </c>
      <c r="K182" s="157"/>
      <c r="L182" s="157"/>
      <c r="M182" s="157"/>
      <c r="N182" s="158"/>
      <c r="O182" s="44">
        <f>+K181+M181+O181</f>
        <v>2776032</v>
      </c>
      <c r="P182" s="19"/>
      <c r="Q182" s="11"/>
      <c r="R182"/>
      <c r="S182"/>
      <c r="T182"/>
      <c r="U182"/>
      <c r="V182"/>
      <c r="W182"/>
      <c r="X182"/>
      <c r="Y182"/>
      <c r="Z182"/>
    </row>
    <row r="183" spans="2:26">
      <c r="B183"/>
      <c r="C183"/>
      <c r="D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/>
      <c r="S183"/>
      <c r="T183"/>
      <c r="U183"/>
      <c r="V183"/>
      <c r="W183"/>
      <c r="X183"/>
      <c r="Y183"/>
      <c r="Z183"/>
    </row>
    <row r="184" spans="2:26">
      <c r="B184"/>
      <c r="C184" s="1"/>
      <c r="D184" s="5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/>
      <c r="S184"/>
      <c r="T184"/>
      <c r="U184"/>
      <c r="V184"/>
      <c r="W184"/>
      <c r="X184"/>
      <c r="Y184"/>
      <c r="Z184"/>
    </row>
    <row r="185" spans="2:26">
      <c r="B185"/>
      <c r="C185" s="1"/>
      <c r="D185" s="5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/>
      <c r="S185"/>
      <c r="T185"/>
      <c r="U185"/>
      <c r="V185"/>
      <c r="W185"/>
      <c r="X185"/>
      <c r="Y185"/>
      <c r="Z185"/>
    </row>
    <row r="186" spans="2:26">
      <c r="B186"/>
      <c r="C186" s="1"/>
      <c r="D186" s="5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/>
      <c r="S186"/>
      <c r="T186"/>
      <c r="U186"/>
      <c r="V186"/>
      <c r="W186"/>
      <c r="X186"/>
      <c r="Y186"/>
      <c r="Z186"/>
    </row>
    <row r="187" spans="2:26" ht="28" thickBot="1">
      <c r="B187"/>
      <c r="C187" s="216">
        <v>2017</v>
      </c>
      <c r="D187" s="217"/>
      <c r="E187" s="217"/>
      <c r="F187" s="217"/>
      <c r="G187" s="217"/>
      <c r="H187" s="217"/>
      <c r="I187" s="216">
        <v>2017</v>
      </c>
      <c r="J187" s="217"/>
      <c r="K187" s="217"/>
      <c r="L187" s="217"/>
      <c r="M187" s="217"/>
      <c r="N187" s="217"/>
      <c r="O187" s="216">
        <v>2017</v>
      </c>
      <c r="P187" s="217"/>
      <c r="Q187" s="217"/>
      <c r="R187" s="217"/>
      <c r="S187" s="217"/>
      <c r="T187" s="217"/>
      <c r="U187" s="216">
        <v>2017</v>
      </c>
      <c r="V187" s="217"/>
      <c r="W187" s="217"/>
      <c r="X187" s="217"/>
      <c r="Y187" s="217"/>
      <c r="Z187" s="217"/>
    </row>
    <row r="188" spans="2:26" ht="22" thickBot="1">
      <c r="B188"/>
      <c r="C188" s="182" t="s">
        <v>71</v>
      </c>
      <c r="D188" s="183"/>
      <c r="E188" s="182" t="s">
        <v>52</v>
      </c>
      <c r="F188" s="183"/>
      <c r="G188" s="182" t="s">
        <v>53</v>
      </c>
      <c r="H188" s="183"/>
      <c r="I188" s="182" t="s">
        <v>62</v>
      </c>
      <c r="J188" s="183"/>
      <c r="K188" s="182" t="s">
        <v>54</v>
      </c>
      <c r="L188" s="183"/>
      <c r="M188" s="182" t="s">
        <v>55</v>
      </c>
      <c r="N188" s="183"/>
      <c r="O188" s="182" t="s">
        <v>56</v>
      </c>
      <c r="P188" s="183"/>
      <c r="Q188" s="182" t="s">
        <v>57</v>
      </c>
      <c r="R188" s="183"/>
      <c r="S188" s="182" t="s">
        <v>58</v>
      </c>
      <c r="T188" s="183"/>
      <c r="U188" s="182" t="s">
        <v>59</v>
      </c>
      <c r="V188" s="183"/>
      <c r="W188" s="182" t="s">
        <v>60</v>
      </c>
      <c r="X188" s="183"/>
      <c r="Y188" s="182" t="s">
        <v>61</v>
      </c>
      <c r="Z188" s="184"/>
    </row>
    <row r="189" spans="2:26">
      <c r="B189"/>
      <c r="C189" s="117"/>
      <c r="D189" s="118">
        <f>'2016'!P202</f>
        <v>-1135118.75</v>
      </c>
      <c r="E189" s="117"/>
      <c r="F189" s="118">
        <f>D217</f>
        <v>-3536401.25</v>
      </c>
      <c r="G189" s="117"/>
      <c r="H189" s="118">
        <f>F217</f>
        <v>-6538379.75</v>
      </c>
      <c r="I189" s="117"/>
      <c r="J189" s="118">
        <f>H217</f>
        <v>-9540358.25</v>
      </c>
      <c r="K189" s="117"/>
      <c r="L189" s="118">
        <f>J217</f>
        <v>-12542336.75</v>
      </c>
      <c r="M189" s="117"/>
      <c r="N189" s="118">
        <f>L217</f>
        <v>-15544315.25</v>
      </c>
      <c r="O189" s="117"/>
      <c r="P189" s="118">
        <f>N217</f>
        <v>-17945597.75</v>
      </c>
      <c r="Q189" s="117"/>
      <c r="R189" s="118">
        <f>P217</f>
        <v>-20346880.25</v>
      </c>
      <c r="S189" s="117"/>
      <c r="T189" s="118">
        <f>R217</f>
        <v>-23348858.75</v>
      </c>
      <c r="U189" s="117"/>
      <c r="V189" s="118">
        <f>T217</f>
        <v>-26350837.25</v>
      </c>
      <c r="W189" s="117"/>
      <c r="X189" s="118">
        <f>V217</f>
        <v>-29352815.75</v>
      </c>
      <c r="Y189" s="117"/>
      <c r="Z189" s="118">
        <f>X217</f>
        <v>-32354794.25</v>
      </c>
    </row>
    <row r="190" spans="2:26">
      <c r="B190"/>
      <c r="C190" s="121" t="s">
        <v>14</v>
      </c>
      <c r="D190" s="122"/>
      <c r="E190" s="121" t="s">
        <v>14</v>
      </c>
      <c r="F190" s="122"/>
      <c r="G190" s="121" t="s">
        <v>14</v>
      </c>
      <c r="H190" s="122"/>
      <c r="I190" s="121" t="s">
        <v>14</v>
      </c>
      <c r="J190" s="122"/>
      <c r="K190" s="121" t="s">
        <v>14</v>
      </c>
      <c r="L190" s="122"/>
      <c r="M190" s="121" t="s">
        <v>14</v>
      </c>
      <c r="N190" s="122"/>
      <c r="O190" s="121" t="s">
        <v>14</v>
      </c>
      <c r="P190" s="122"/>
      <c r="Q190" s="121" t="s">
        <v>14</v>
      </c>
      <c r="R190" s="122"/>
      <c r="S190" s="121" t="s">
        <v>14</v>
      </c>
      <c r="T190" s="122"/>
      <c r="U190" s="121" t="s">
        <v>14</v>
      </c>
      <c r="V190" s="122"/>
      <c r="W190" s="121" t="s">
        <v>14</v>
      </c>
      <c r="X190" s="122"/>
      <c r="Y190" s="121" t="s">
        <v>14</v>
      </c>
      <c r="Z190" s="122"/>
    </row>
    <row r="191" spans="2:26">
      <c r="B191"/>
      <c r="C191" s="124" t="s">
        <v>42</v>
      </c>
      <c r="D191" s="125">
        <f>$H$182</f>
        <v>3576960</v>
      </c>
      <c r="E191" s="124" t="s">
        <v>42</v>
      </c>
      <c r="F191" s="125">
        <f>X191</f>
        <v>2776032</v>
      </c>
      <c r="G191" s="124" t="s">
        <v>42</v>
      </c>
      <c r="H191" s="125">
        <f>X191</f>
        <v>2776032</v>
      </c>
      <c r="I191" s="124" t="s">
        <v>42</v>
      </c>
      <c r="J191" s="125">
        <f>X191</f>
        <v>2776032</v>
      </c>
      <c r="K191" s="124" t="s">
        <v>42</v>
      </c>
      <c r="L191" s="125">
        <f>X191</f>
        <v>2776032</v>
      </c>
      <c r="M191" s="124" t="s">
        <v>42</v>
      </c>
      <c r="N191" s="125">
        <f>D191</f>
        <v>3576960</v>
      </c>
      <c r="O191" s="124" t="s">
        <v>42</v>
      </c>
      <c r="P191" s="125">
        <f>D191</f>
        <v>3576960</v>
      </c>
      <c r="Q191" s="124" t="s">
        <v>42</v>
      </c>
      <c r="R191" s="125">
        <f>X191</f>
        <v>2776032</v>
      </c>
      <c r="S191" s="124" t="s">
        <v>42</v>
      </c>
      <c r="T191" s="125">
        <f>X191</f>
        <v>2776032</v>
      </c>
      <c r="U191" s="124" t="s">
        <v>42</v>
      </c>
      <c r="V191" s="125">
        <f>X191</f>
        <v>2776032</v>
      </c>
      <c r="W191" s="124" t="s">
        <v>42</v>
      </c>
      <c r="X191" s="125">
        <f>$O$182</f>
        <v>2776032</v>
      </c>
      <c r="Y191" s="124" t="s">
        <v>42</v>
      </c>
      <c r="Z191" s="125">
        <f>D191</f>
        <v>3576960</v>
      </c>
    </row>
    <row r="192" spans="2:26">
      <c r="B192"/>
      <c r="C192" s="117" t="s">
        <v>15</v>
      </c>
      <c r="D192" s="102">
        <f>D191</f>
        <v>3576960</v>
      </c>
      <c r="E192" s="117" t="s">
        <v>15</v>
      </c>
      <c r="F192" s="102">
        <f>F191</f>
        <v>2776032</v>
      </c>
      <c r="G192" s="117" t="s">
        <v>15</v>
      </c>
      <c r="H192" s="102">
        <f>H191</f>
        <v>2776032</v>
      </c>
      <c r="I192" s="117" t="s">
        <v>15</v>
      </c>
      <c r="J192" s="102">
        <f>J191</f>
        <v>2776032</v>
      </c>
      <c r="K192" s="117" t="s">
        <v>15</v>
      </c>
      <c r="L192" s="102">
        <f>L191</f>
        <v>2776032</v>
      </c>
      <c r="M192" s="117" t="s">
        <v>15</v>
      </c>
      <c r="N192" s="102">
        <f>N191</f>
        <v>3576960</v>
      </c>
      <c r="O192" s="117" t="s">
        <v>15</v>
      </c>
      <c r="P192" s="102">
        <f>P191</f>
        <v>3576960</v>
      </c>
      <c r="Q192" s="117" t="s">
        <v>15</v>
      </c>
      <c r="R192" s="102">
        <f>R191</f>
        <v>2776032</v>
      </c>
      <c r="S192" s="117" t="s">
        <v>15</v>
      </c>
      <c r="T192" s="102">
        <f>T191</f>
        <v>2776032</v>
      </c>
      <c r="U192" s="117" t="s">
        <v>15</v>
      </c>
      <c r="V192" s="102">
        <f>V191</f>
        <v>2776032</v>
      </c>
      <c r="W192" s="117" t="s">
        <v>15</v>
      </c>
      <c r="X192" s="102">
        <f>X191</f>
        <v>2776032</v>
      </c>
      <c r="Y192" s="117" t="s">
        <v>15</v>
      </c>
      <c r="Z192" s="102">
        <f>Z191</f>
        <v>3576960</v>
      </c>
    </row>
    <row r="193" spans="2:26">
      <c r="B193"/>
      <c r="C193" s="117"/>
      <c r="D193" s="128"/>
      <c r="E193" s="117"/>
      <c r="F193" s="128"/>
      <c r="G193" s="117"/>
      <c r="H193" s="128"/>
      <c r="I193" s="117"/>
      <c r="J193" s="128"/>
      <c r="K193" s="117"/>
      <c r="L193" s="128"/>
      <c r="M193" s="117"/>
      <c r="N193" s="128"/>
      <c r="O193" s="117"/>
      <c r="P193" s="128"/>
      <c r="Q193" s="117"/>
      <c r="R193" s="128"/>
      <c r="S193" s="117"/>
      <c r="T193" s="128"/>
      <c r="U193" s="117"/>
      <c r="V193" s="128"/>
      <c r="W193" s="117"/>
      <c r="X193" s="128"/>
      <c r="Y193" s="117"/>
      <c r="Z193" s="128"/>
    </row>
    <row r="194" spans="2:26">
      <c r="B194"/>
      <c r="C194" s="121" t="s">
        <v>6</v>
      </c>
      <c r="D194" s="122"/>
      <c r="E194" s="121" t="s">
        <v>6</v>
      </c>
      <c r="F194" s="122"/>
      <c r="G194" s="121" t="s">
        <v>6</v>
      </c>
      <c r="H194" s="122"/>
      <c r="I194" s="121" t="s">
        <v>6</v>
      </c>
      <c r="J194" s="122"/>
      <c r="K194" s="121" t="s">
        <v>6</v>
      </c>
      <c r="L194" s="122"/>
      <c r="M194" s="121" t="s">
        <v>6</v>
      </c>
      <c r="N194" s="122"/>
      <c r="O194" s="121" t="s">
        <v>6</v>
      </c>
      <c r="P194" s="122"/>
      <c r="Q194" s="121" t="s">
        <v>6</v>
      </c>
      <c r="R194" s="122"/>
      <c r="S194" s="121" t="s">
        <v>6</v>
      </c>
      <c r="T194" s="122"/>
      <c r="U194" s="121" t="s">
        <v>6</v>
      </c>
      <c r="V194" s="122"/>
      <c r="W194" s="121" t="s">
        <v>6</v>
      </c>
      <c r="X194" s="122"/>
      <c r="Y194" s="121" t="s">
        <v>6</v>
      </c>
      <c r="Z194" s="122"/>
    </row>
    <row r="195" spans="2:26">
      <c r="B195"/>
      <c r="C195" s="129" t="s">
        <v>16</v>
      </c>
      <c r="D195" s="128"/>
      <c r="E195" s="129" t="s">
        <v>16</v>
      </c>
      <c r="F195" s="128"/>
      <c r="G195" s="129" t="s">
        <v>16</v>
      </c>
      <c r="H195" s="128"/>
      <c r="I195" s="129" t="s">
        <v>16</v>
      </c>
      <c r="J195" s="128"/>
      <c r="K195" s="129" t="s">
        <v>16</v>
      </c>
      <c r="L195" s="128"/>
      <c r="M195" s="129" t="s">
        <v>16</v>
      </c>
      <c r="N195" s="128"/>
      <c r="O195" s="129" t="s">
        <v>16</v>
      </c>
      <c r="P195" s="128"/>
      <c r="Q195" s="129" t="s">
        <v>16</v>
      </c>
      <c r="R195" s="128"/>
      <c r="S195" s="129" t="s">
        <v>16</v>
      </c>
      <c r="T195" s="128"/>
      <c r="U195" s="129" t="s">
        <v>16</v>
      </c>
      <c r="V195" s="128"/>
      <c r="W195" s="129" t="s">
        <v>16</v>
      </c>
      <c r="X195" s="128"/>
      <c r="Y195" s="129" t="s">
        <v>16</v>
      </c>
      <c r="Z195" s="128"/>
    </row>
    <row r="196" spans="2:26">
      <c r="B196"/>
      <c r="C196" s="117" t="s">
        <v>17</v>
      </c>
      <c r="D196" s="102">
        <v>-4687500</v>
      </c>
      <c r="E196" s="117" t="s">
        <v>17</v>
      </c>
      <c r="F196" s="102">
        <v>-4687500</v>
      </c>
      <c r="G196" s="117" t="s">
        <v>17</v>
      </c>
      <c r="H196" s="102">
        <v>-4687500</v>
      </c>
      <c r="I196" s="117" t="s">
        <v>17</v>
      </c>
      <c r="J196" s="102">
        <v>-4687500</v>
      </c>
      <c r="K196" s="117" t="s">
        <v>17</v>
      </c>
      <c r="L196" s="102">
        <v>-4687500</v>
      </c>
      <c r="M196" s="117" t="s">
        <v>17</v>
      </c>
      <c r="N196" s="102">
        <v>-4687500</v>
      </c>
      <c r="O196" s="117" t="s">
        <v>17</v>
      </c>
      <c r="P196" s="102">
        <v>-4687500</v>
      </c>
      <c r="Q196" s="117" t="s">
        <v>17</v>
      </c>
      <c r="R196" s="102">
        <v>-4687500</v>
      </c>
      <c r="S196" s="117" t="s">
        <v>17</v>
      </c>
      <c r="T196" s="102">
        <v>-4687500</v>
      </c>
      <c r="U196" s="117" t="s">
        <v>17</v>
      </c>
      <c r="V196" s="102">
        <v>-4687500</v>
      </c>
      <c r="W196" s="117" t="s">
        <v>17</v>
      </c>
      <c r="X196" s="102">
        <v>-4687500</v>
      </c>
      <c r="Y196" s="117" t="s">
        <v>17</v>
      </c>
      <c r="Z196" s="102">
        <v>-4687500</v>
      </c>
    </row>
    <row r="197" spans="2:26">
      <c r="B197"/>
      <c r="C197" s="117" t="s">
        <v>18</v>
      </c>
      <c r="D197" s="102">
        <v>-408333.33333333331</v>
      </c>
      <c r="E197" s="117" t="s">
        <v>18</v>
      </c>
      <c r="F197" s="102">
        <v>-408333.33333333331</v>
      </c>
      <c r="G197" s="117" t="s">
        <v>18</v>
      </c>
      <c r="H197" s="102">
        <v>-408333.33333333331</v>
      </c>
      <c r="I197" s="117" t="s">
        <v>18</v>
      </c>
      <c r="J197" s="102">
        <v>-408333.33333333331</v>
      </c>
      <c r="K197" s="117" t="s">
        <v>18</v>
      </c>
      <c r="L197" s="102">
        <v>-408333.33333333331</v>
      </c>
      <c r="M197" s="117" t="s">
        <v>18</v>
      </c>
      <c r="N197" s="102">
        <v>-408333.33333333331</v>
      </c>
      <c r="O197" s="117" t="s">
        <v>18</v>
      </c>
      <c r="P197" s="102">
        <v>-408333.33333333331</v>
      </c>
      <c r="Q197" s="117" t="s">
        <v>18</v>
      </c>
      <c r="R197" s="102">
        <v>-408333.33333333331</v>
      </c>
      <c r="S197" s="117" t="s">
        <v>18</v>
      </c>
      <c r="T197" s="102">
        <v>-408333.33333333331</v>
      </c>
      <c r="U197" s="117" t="s">
        <v>18</v>
      </c>
      <c r="V197" s="102">
        <v>-408333.33333333331</v>
      </c>
      <c r="W197" s="117" t="s">
        <v>18</v>
      </c>
      <c r="X197" s="102">
        <v>-408333.33333333331</v>
      </c>
      <c r="Y197" s="117" t="s">
        <v>18</v>
      </c>
      <c r="Z197" s="102">
        <v>-408333.33333333331</v>
      </c>
    </row>
    <row r="198" spans="2:26">
      <c r="B198"/>
      <c r="C198" s="96" t="s">
        <v>19</v>
      </c>
      <c r="D198" s="102">
        <v>-100000</v>
      </c>
      <c r="E198" s="96" t="s">
        <v>19</v>
      </c>
      <c r="F198" s="102">
        <v>-100000</v>
      </c>
      <c r="G198" s="96" t="s">
        <v>19</v>
      </c>
      <c r="H198" s="102">
        <v>-100000</v>
      </c>
      <c r="I198" s="96" t="s">
        <v>19</v>
      </c>
      <c r="J198" s="102">
        <v>-100000</v>
      </c>
      <c r="K198" s="96" t="s">
        <v>19</v>
      </c>
      <c r="L198" s="102">
        <v>-100000</v>
      </c>
      <c r="M198" s="96" t="s">
        <v>19</v>
      </c>
      <c r="N198" s="102">
        <v>-100000</v>
      </c>
      <c r="O198" s="96" t="s">
        <v>19</v>
      </c>
      <c r="P198" s="102">
        <v>-100000</v>
      </c>
      <c r="Q198" s="96" t="s">
        <v>19</v>
      </c>
      <c r="R198" s="102">
        <v>-100000</v>
      </c>
      <c r="S198" s="96" t="s">
        <v>19</v>
      </c>
      <c r="T198" s="102">
        <v>-100000</v>
      </c>
      <c r="U198" s="96" t="s">
        <v>19</v>
      </c>
      <c r="V198" s="102">
        <v>-100000</v>
      </c>
      <c r="W198" s="96" t="s">
        <v>19</v>
      </c>
      <c r="X198" s="102">
        <v>-100000</v>
      </c>
      <c r="Y198" s="96" t="s">
        <v>19</v>
      </c>
      <c r="Z198" s="102">
        <v>-100000</v>
      </c>
    </row>
    <row r="199" spans="2:26">
      <c r="B199"/>
      <c r="C199" s="96" t="s">
        <v>21</v>
      </c>
      <c r="D199" s="102">
        <v>-100000</v>
      </c>
      <c r="E199" s="96" t="s">
        <v>21</v>
      </c>
      <c r="F199" s="102">
        <v>-100000</v>
      </c>
      <c r="G199" s="96" t="s">
        <v>21</v>
      </c>
      <c r="H199" s="102">
        <v>-100000</v>
      </c>
      <c r="I199" s="96" t="s">
        <v>21</v>
      </c>
      <c r="J199" s="102">
        <v>-100000</v>
      </c>
      <c r="K199" s="96" t="s">
        <v>21</v>
      </c>
      <c r="L199" s="102">
        <v>-100000</v>
      </c>
      <c r="M199" s="96" t="s">
        <v>21</v>
      </c>
      <c r="N199" s="102">
        <v>-100000</v>
      </c>
      <c r="O199" s="96" t="s">
        <v>21</v>
      </c>
      <c r="P199" s="102">
        <v>-100000</v>
      </c>
      <c r="Q199" s="96" t="s">
        <v>21</v>
      </c>
      <c r="R199" s="102">
        <v>-100000</v>
      </c>
      <c r="S199" s="96" t="s">
        <v>21</v>
      </c>
      <c r="T199" s="102">
        <v>-100000</v>
      </c>
      <c r="U199" s="96" t="s">
        <v>21</v>
      </c>
      <c r="V199" s="102">
        <v>-100000</v>
      </c>
      <c r="W199" s="96" t="s">
        <v>21</v>
      </c>
      <c r="X199" s="102">
        <v>-100000</v>
      </c>
      <c r="Y199" s="96" t="s">
        <v>21</v>
      </c>
      <c r="Z199" s="102">
        <v>-100000</v>
      </c>
    </row>
    <row r="200" spans="2:26">
      <c r="B200"/>
      <c r="C200" s="96" t="s">
        <v>22</v>
      </c>
      <c r="D200" s="102">
        <v>-37500</v>
      </c>
      <c r="E200" s="96" t="s">
        <v>22</v>
      </c>
      <c r="F200" s="102">
        <v>-37500</v>
      </c>
      <c r="G200" s="96" t="s">
        <v>22</v>
      </c>
      <c r="H200" s="102">
        <v>-37500</v>
      </c>
      <c r="I200" s="96" t="s">
        <v>22</v>
      </c>
      <c r="J200" s="102">
        <v>-37500</v>
      </c>
      <c r="K200" s="96" t="s">
        <v>22</v>
      </c>
      <c r="L200" s="102">
        <v>-37500</v>
      </c>
      <c r="M200" s="96" t="s">
        <v>22</v>
      </c>
      <c r="N200" s="102">
        <v>-37500</v>
      </c>
      <c r="O200" s="96" t="s">
        <v>22</v>
      </c>
      <c r="P200" s="102">
        <v>-37500</v>
      </c>
      <c r="Q200" s="96" t="s">
        <v>22</v>
      </c>
      <c r="R200" s="102">
        <v>-37500</v>
      </c>
      <c r="S200" s="96" t="s">
        <v>22</v>
      </c>
      <c r="T200" s="102">
        <v>-37500</v>
      </c>
      <c r="U200" s="96" t="s">
        <v>22</v>
      </c>
      <c r="V200" s="102">
        <v>-37500</v>
      </c>
      <c r="W200" s="96" t="s">
        <v>22</v>
      </c>
      <c r="X200" s="102">
        <v>-37500</v>
      </c>
      <c r="Y200" s="96" t="s">
        <v>22</v>
      </c>
      <c r="Z200" s="102">
        <v>-37500</v>
      </c>
    </row>
    <row r="201" spans="2:26">
      <c r="B201"/>
      <c r="C201" s="100" t="s">
        <v>66</v>
      </c>
      <c r="D201" s="102">
        <v>-300000</v>
      </c>
      <c r="E201" s="100" t="s">
        <v>66</v>
      </c>
      <c r="F201" s="102">
        <v>-300000</v>
      </c>
      <c r="G201" s="100" t="s">
        <v>66</v>
      </c>
      <c r="H201" s="102">
        <v>-300000</v>
      </c>
      <c r="I201" s="100" t="s">
        <v>66</v>
      </c>
      <c r="J201" s="102">
        <v>-300000</v>
      </c>
      <c r="K201" s="100" t="s">
        <v>66</v>
      </c>
      <c r="L201" s="102">
        <v>-300000</v>
      </c>
      <c r="M201" s="100" t="s">
        <v>66</v>
      </c>
      <c r="N201" s="102">
        <v>-300000</v>
      </c>
      <c r="O201" s="100" t="s">
        <v>66</v>
      </c>
      <c r="P201" s="102">
        <v>-300000</v>
      </c>
      <c r="Q201" s="100" t="s">
        <v>66</v>
      </c>
      <c r="R201" s="102">
        <v>-300000</v>
      </c>
      <c r="S201" s="100" t="s">
        <v>66</v>
      </c>
      <c r="T201" s="102">
        <v>-300000</v>
      </c>
      <c r="U201" s="100" t="s">
        <v>66</v>
      </c>
      <c r="V201" s="102">
        <v>-300000</v>
      </c>
      <c r="W201" s="100" t="s">
        <v>66</v>
      </c>
      <c r="X201" s="102">
        <v>-300000</v>
      </c>
      <c r="Y201" s="100" t="s">
        <v>66</v>
      </c>
      <c r="Z201" s="102">
        <v>-300000</v>
      </c>
    </row>
    <row r="202" spans="2:26">
      <c r="B202"/>
      <c r="C202" s="117" t="s">
        <v>39</v>
      </c>
      <c r="D202" s="102">
        <v>-90000</v>
      </c>
      <c r="E202" s="117" t="s">
        <v>39</v>
      </c>
      <c r="F202" s="102">
        <v>-90000</v>
      </c>
      <c r="G202" s="117" t="s">
        <v>39</v>
      </c>
      <c r="H202" s="102">
        <v>-90000</v>
      </c>
      <c r="I202" s="117" t="s">
        <v>39</v>
      </c>
      <c r="J202" s="102">
        <v>-90000</v>
      </c>
      <c r="K202" s="117" t="s">
        <v>39</v>
      </c>
      <c r="L202" s="102">
        <v>-90000</v>
      </c>
      <c r="M202" s="117" t="s">
        <v>39</v>
      </c>
      <c r="N202" s="102">
        <v>-90000</v>
      </c>
      <c r="O202" s="117" t="s">
        <v>39</v>
      </c>
      <c r="P202" s="102">
        <v>-90000</v>
      </c>
      <c r="Q202" s="117" t="s">
        <v>39</v>
      </c>
      <c r="R202" s="102">
        <v>-90000</v>
      </c>
      <c r="S202" s="117" t="s">
        <v>39</v>
      </c>
      <c r="T202" s="102">
        <v>-90000</v>
      </c>
      <c r="U202" s="117" t="s">
        <v>39</v>
      </c>
      <c r="V202" s="102">
        <v>-90000</v>
      </c>
      <c r="W202" s="117" t="s">
        <v>39</v>
      </c>
      <c r="X202" s="102">
        <v>-90000</v>
      </c>
      <c r="Y202" s="117" t="s">
        <v>39</v>
      </c>
      <c r="Z202" s="102">
        <v>-90000</v>
      </c>
    </row>
    <row r="203" spans="2:26">
      <c r="B203"/>
      <c r="C203" s="124" t="s">
        <v>38</v>
      </c>
      <c r="D203" s="101">
        <v>-131670</v>
      </c>
      <c r="E203" s="124" t="s">
        <v>38</v>
      </c>
      <c r="F203" s="101">
        <v>-131670</v>
      </c>
      <c r="G203" s="124" t="s">
        <v>38</v>
      </c>
      <c r="H203" s="101">
        <v>-131670</v>
      </c>
      <c r="I203" s="124" t="s">
        <v>38</v>
      </c>
      <c r="J203" s="101">
        <v>-131670</v>
      </c>
      <c r="K203" s="124" t="s">
        <v>38</v>
      </c>
      <c r="L203" s="101">
        <v>-131670</v>
      </c>
      <c r="M203" s="124" t="s">
        <v>38</v>
      </c>
      <c r="N203" s="101">
        <v>-131670</v>
      </c>
      <c r="O203" s="124" t="s">
        <v>38</v>
      </c>
      <c r="P203" s="101">
        <v>-131670</v>
      </c>
      <c r="Q203" s="124" t="s">
        <v>38</v>
      </c>
      <c r="R203" s="101">
        <v>-131670</v>
      </c>
      <c r="S203" s="124" t="s">
        <v>38</v>
      </c>
      <c r="T203" s="101">
        <v>-131670</v>
      </c>
      <c r="U203" s="124" t="s">
        <v>38</v>
      </c>
      <c r="V203" s="101">
        <v>-131670</v>
      </c>
      <c r="W203" s="124" t="s">
        <v>38</v>
      </c>
      <c r="X203" s="101">
        <v>-131670</v>
      </c>
      <c r="Y203" s="124" t="s">
        <v>38</v>
      </c>
      <c r="Z203" s="101">
        <v>-131670</v>
      </c>
    </row>
    <row r="204" spans="2:26">
      <c r="B204"/>
      <c r="C204" s="117" t="s">
        <v>15</v>
      </c>
      <c r="D204" s="102">
        <f>+SUM(D196:D203)</f>
        <v>-5855003.333333333</v>
      </c>
      <c r="E204" s="117" t="s">
        <v>15</v>
      </c>
      <c r="F204" s="102">
        <f>+SUM(F196:F203)</f>
        <v>-5855003.333333333</v>
      </c>
      <c r="G204" s="117" t="s">
        <v>15</v>
      </c>
      <c r="H204" s="102">
        <f>+SUM(H196:H203)</f>
        <v>-5855003.333333333</v>
      </c>
      <c r="I204" s="117" t="s">
        <v>15</v>
      </c>
      <c r="J204" s="102">
        <f>+SUM(J196:J203)</f>
        <v>-5855003.333333333</v>
      </c>
      <c r="K204" s="117" t="s">
        <v>15</v>
      </c>
      <c r="L204" s="102">
        <f>+SUM(L196:L203)</f>
        <v>-5855003.333333333</v>
      </c>
      <c r="M204" s="117" t="s">
        <v>15</v>
      </c>
      <c r="N204" s="102">
        <f>+SUM(N196:N203)</f>
        <v>-5855003.333333333</v>
      </c>
      <c r="O204" s="117" t="s">
        <v>15</v>
      </c>
      <c r="P204" s="102">
        <f>+SUM(P196:P203)</f>
        <v>-5855003.333333333</v>
      </c>
      <c r="Q204" s="117" t="s">
        <v>15</v>
      </c>
      <c r="R204" s="102">
        <f>+SUM(R196:R203)</f>
        <v>-5855003.333333333</v>
      </c>
      <c r="S204" s="117" t="s">
        <v>15</v>
      </c>
      <c r="T204" s="102">
        <f>+SUM(T196:T203)</f>
        <v>-5855003.333333333</v>
      </c>
      <c r="U204" s="117" t="s">
        <v>15</v>
      </c>
      <c r="V204" s="102">
        <f>+SUM(V196:V203)</f>
        <v>-5855003.333333333</v>
      </c>
      <c r="W204" s="117" t="s">
        <v>15</v>
      </c>
      <c r="X204" s="102">
        <f>+SUM(X196:X203)</f>
        <v>-5855003.333333333</v>
      </c>
      <c r="Y204" s="117" t="s">
        <v>15</v>
      </c>
      <c r="Z204" s="102">
        <f>+SUM(Z196:Z203)</f>
        <v>-5855003.333333333</v>
      </c>
    </row>
    <row r="205" spans="2:26">
      <c r="B205"/>
      <c r="C205" s="117"/>
      <c r="D205" s="128"/>
      <c r="E205" s="117"/>
      <c r="F205" s="128"/>
      <c r="G205" s="117"/>
      <c r="H205" s="128"/>
      <c r="I205" s="117"/>
      <c r="J205" s="128"/>
      <c r="K205" s="117"/>
      <c r="L205" s="128"/>
      <c r="M205" s="117"/>
      <c r="N205" s="128"/>
      <c r="O205" s="117"/>
      <c r="P205" s="128"/>
      <c r="Q205" s="117"/>
      <c r="R205" s="128"/>
      <c r="S205" s="117"/>
      <c r="T205" s="128"/>
      <c r="U205" s="117"/>
      <c r="V205" s="128"/>
      <c r="W205" s="117"/>
      <c r="X205" s="128"/>
      <c r="Y205" s="117"/>
      <c r="Z205" s="128"/>
    </row>
    <row r="206" spans="2:26">
      <c r="B206"/>
      <c r="C206" s="131" t="s">
        <v>20</v>
      </c>
      <c r="D206" s="128"/>
      <c r="E206" s="131" t="s">
        <v>20</v>
      </c>
      <c r="F206" s="128"/>
      <c r="G206" s="131" t="s">
        <v>20</v>
      </c>
      <c r="H206" s="128"/>
      <c r="I206" s="131" t="s">
        <v>20</v>
      </c>
      <c r="J206" s="128"/>
      <c r="K206" s="131" t="s">
        <v>20</v>
      </c>
      <c r="L206" s="128"/>
      <c r="M206" s="131" t="s">
        <v>20</v>
      </c>
      <c r="N206" s="128"/>
      <c r="O206" s="131" t="s">
        <v>20</v>
      </c>
      <c r="P206" s="128"/>
      <c r="Q206" s="131" t="s">
        <v>20</v>
      </c>
      <c r="R206" s="128"/>
      <c r="S206" s="131" t="s">
        <v>20</v>
      </c>
      <c r="T206" s="128"/>
      <c r="U206" s="131" t="s">
        <v>20</v>
      </c>
      <c r="V206" s="128"/>
      <c r="W206" s="131" t="s">
        <v>20</v>
      </c>
      <c r="X206" s="128"/>
      <c r="Y206" s="131" t="s">
        <v>20</v>
      </c>
      <c r="Z206" s="128"/>
    </row>
    <row r="207" spans="2:26">
      <c r="B207"/>
      <c r="C207" s="239" t="s">
        <v>78</v>
      </c>
      <c r="D207" s="128">
        <f>-100000*(1+8%)</f>
        <v>-108000</v>
      </c>
      <c r="E207" s="239" t="s">
        <v>78</v>
      </c>
      <c r="F207" s="128">
        <f>-100000*(1+8%)</f>
        <v>-108000</v>
      </c>
      <c r="G207" s="239" t="s">
        <v>78</v>
      </c>
      <c r="H207" s="128">
        <f>-100000*(1+8%)</f>
        <v>-108000</v>
      </c>
      <c r="I207" s="239" t="s">
        <v>78</v>
      </c>
      <c r="J207" s="128">
        <f>-100000*(1+8%)</f>
        <v>-108000</v>
      </c>
      <c r="K207" s="239" t="s">
        <v>78</v>
      </c>
      <c r="L207" s="128">
        <f>-100000*(1+8%)</f>
        <v>-108000</v>
      </c>
      <c r="M207" s="239" t="s">
        <v>78</v>
      </c>
      <c r="N207" s="128">
        <f>-100000*(1+8%)</f>
        <v>-108000</v>
      </c>
      <c r="O207" s="239" t="s">
        <v>78</v>
      </c>
      <c r="P207" s="128">
        <f>-100000*(1+8%)</f>
        <v>-108000</v>
      </c>
      <c r="Q207" s="239" t="s">
        <v>78</v>
      </c>
      <c r="R207" s="128">
        <f>-100000*(1+8%)</f>
        <v>-108000</v>
      </c>
      <c r="S207" s="239" t="s">
        <v>78</v>
      </c>
      <c r="T207" s="128">
        <f>-100000*(1+8%)</f>
        <v>-108000</v>
      </c>
      <c r="U207" s="239" t="s">
        <v>78</v>
      </c>
      <c r="V207" s="128">
        <f>-100000*(1+8%)</f>
        <v>-108000</v>
      </c>
      <c r="W207" s="239" t="s">
        <v>78</v>
      </c>
      <c r="X207" s="128">
        <f>-100000*(1+8%)</f>
        <v>-108000</v>
      </c>
      <c r="Y207" s="239" t="s">
        <v>78</v>
      </c>
      <c r="Z207" s="128">
        <f>-100000*(1+8%)</f>
        <v>-108000</v>
      </c>
    </row>
    <row r="208" spans="2:26">
      <c r="B208"/>
      <c r="C208" s="117" t="s">
        <v>40</v>
      </c>
      <c r="D208" s="128">
        <f>(-300000)*(1+8%)</f>
        <v>-324000</v>
      </c>
      <c r="E208" s="117" t="s">
        <v>40</v>
      </c>
      <c r="F208" s="128">
        <f>(-300000)*(1+8%)</f>
        <v>-324000</v>
      </c>
      <c r="G208" s="117" t="s">
        <v>40</v>
      </c>
      <c r="H208" s="128">
        <f>(-300000)*(1+8%)</f>
        <v>-324000</v>
      </c>
      <c r="I208" s="117" t="s">
        <v>40</v>
      </c>
      <c r="J208" s="128">
        <f>(-300000)*(1+8%)</f>
        <v>-324000</v>
      </c>
      <c r="K208" s="117" t="s">
        <v>40</v>
      </c>
      <c r="L208" s="128">
        <f>(-300000)*(1+8%)</f>
        <v>-324000</v>
      </c>
      <c r="M208" s="117" t="s">
        <v>40</v>
      </c>
      <c r="N208" s="128">
        <f>(-300000)*(1+8%)</f>
        <v>-324000</v>
      </c>
      <c r="O208" s="117" t="s">
        <v>40</v>
      </c>
      <c r="P208" s="128">
        <f>(-300000)*(1+8%)</f>
        <v>-324000</v>
      </c>
      <c r="Q208" s="117" t="s">
        <v>40</v>
      </c>
      <c r="R208" s="128">
        <f>(-300000)*(1+8%)</f>
        <v>-324000</v>
      </c>
      <c r="S208" s="117" t="s">
        <v>40</v>
      </c>
      <c r="T208" s="128">
        <f>(-300000)*(1+8%)</f>
        <v>-324000</v>
      </c>
      <c r="U208" s="117" t="s">
        <v>40</v>
      </c>
      <c r="V208" s="128">
        <f>(-300000)*(1+8%)</f>
        <v>-324000</v>
      </c>
      <c r="W208" s="117" t="s">
        <v>40</v>
      </c>
      <c r="X208" s="128">
        <f>(-300000)*(1+8%)</f>
        <v>-324000</v>
      </c>
      <c r="Y208" s="117" t="s">
        <v>40</v>
      </c>
      <c r="Z208" s="128">
        <f>(-300000)*(1+8%)</f>
        <v>-324000</v>
      </c>
    </row>
    <row r="209" spans="2:27">
      <c r="B209"/>
      <c r="C209" s="117" t="s">
        <v>23</v>
      </c>
      <c r="D209" s="128">
        <v>-491666.66666666698</v>
      </c>
      <c r="E209" s="117" t="s">
        <v>23</v>
      </c>
      <c r="F209" s="128">
        <v>-491666.66666666698</v>
      </c>
      <c r="G209" s="117" t="s">
        <v>23</v>
      </c>
      <c r="H209" s="128">
        <v>-491666.66666666698</v>
      </c>
      <c r="I209" s="117" t="s">
        <v>23</v>
      </c>
      <c r="J209" s="128">
        <v>-491666.66666666698</v>
      </c>
      <c r="K209" s="117" t="s">
        <v>23</v>
      </c>
      <c r="L209" s="128">
        <v>-491666.66666666698</v>
      </c>
      <c r="M209" s="117" t="s">
        <v>23</v>
      </c>
      <c r="N209" s="128">
        <v>-491666.66666666698</v>
      </c>
      <c r="O209" s="117" t="s">
        <v>23</v>
      </c>
      <c r="P209" s="128">
        <v>-491666.66666666698</v>
      </c>
      <c r="Q209" s="117" t="s">
        <v>23</v>
      </c>
      <c r="R209" s="128">
        <v>-491666.66666666698</v>
      </c>
      <c r="S209" s="117" t="s">
        <v>23</v>
      </c>
      <c r="T209" s="128">
        <v>-491666.66666666698</v>
      </c>
      <c r="U209" s="117" t="s">
        <v>23</v>
      </c>
      <c r="V209" s="128">
        <v>-491666.66666666698</v>
      </c>
      <c r="W209" s="117" t="s">
        <v>23</v>
      </c>
      <c r="X209" s="128">
        <v>-491666.66666666698</v>
      </c>
      <c r="Y209" s="117" t="s">
        <v>23</v>
      </c>
      <c r="Z209" s="128">
        <v>-491666.66666666698</v>
      </c>
    </row>
    <row r="210" spans="2:27">
      <c r="B210"/>
      <c r="C210" s="133" t="s">
        <v>15</v>
      </c>
      <c r="D210" s="102">
        <f>SUM(D207:D209)</f>
        <v>-923666.66666666698</v>
      </c>
      <c r="E210" s="133" t="s">
        <v>15</v>
      </c>
      <c r="F210" s="102">
        <f>SUM(F207:F209)</f>
        <v>-923666.66666666698</v>
      </c>
      <c r="G210" s="133" t="s">
        <v>15</v>
      </c>
      <c r="H210" s="102">
        <f>SUM(H207:H209)</f>
        <v>-923666.66666666698</v>
      </c>
      <c r="I210" s="133" t="s">
        <v>15</v>
      </c>
      <c r="J210" s="102">
        <f>SUM(J207:J209)</f>
        <v>-923666.66666666698</v>
      </c>
      <c r="K210" s="133" t="s">
        <v>15</v>
      </c>
      <c r="L210" s="102">
        <f>SUM(L207:L209)</f>
        <v>-923666.66666666698</v>
      </c>
      <c r="M210" s="133" t="s">
        <v>15</v>
      </c>
      <c r="N210" s="102">
        <f>SUM(N207:N209)</f>
        <v>-923666.66666666698</v>
      </c>
      <c r="O210" s="133" t="s">
        <v>15</v>
      </c>
      <c r="P210" s="102">
        <f>SUM(P207:P209)</f>
        <v>-923666.66666666698</v>
      </c>
      <c r="Q210" s="133" t="s">
        <v>15</v>
      </c>
      <c r="R210" s="102">
        <f>SUM(R207:R209)</f>
        <v>-923666.66666666698</v>
      </c>
      <c r="S210" s="133" t="s">
        <v>15</v>
      </c>
      <c r="T210" s="102">
        <f>SUM(T207:T209)</f>
        <v>-923666.66666666698</v>
      </c>
      <c r="U210" s="133" t="s">
        <v>15</v>
      </c>
      <c r="V210" s="102">
        <f>SUM(V207:V209)</f>
        <v>-923666.66666666698</v>
      </c>
      <c r="W210" s="133" t="s">
        <v>15</v>
      </c>
      <c r="X210" s="102">
        <f>SUM(X207:X209)</f>
        <v>-923666.66666666698</v>
      </c>
      <c r="Y210" s="133" t="s">
        <v>15</v>
      </c>
      <c r="Z210" s="102">
        <f>SUM(Z207:Z209)</f>
        <v>-923666.66666666698</v>
      </c>
      <c r="AA210" s="102"/>
    </row>
    <row r="211" spans="2:27">
      <c r="B211"/>
      <c r="C211" s="124"/>
      <c r="D211" s="135"/>
      <c r="E211" s="124"/>
      <c r="F211" s="135"/>
      <c r="G211" s="124"/>
      <c r="H211" s="135"/>
      <c r="I211" s="124"/>
      <c r="J211" s="135"/>
      <c r="K211" s="124"/>
      <c r="L211" s="135"/>
      <c r="M211" s="124"/>
      <c r="N211" s="135"/>
      <c r="O211" s="124"/>
      <c r="P211" s="135"/>
      <c r="Q211" s="124"/>
      <c r="R211" s="135"/>
      <c r="S211" s="124"/>
      <c r="T211" s="135"/>
      <c r="U211" s="124"/>
      <c r="V211" s="135"/>
      <c r="W211" s="124"/>
      <c r="X211" s="135"/>
      <c r="Y211" s="124"/>
      <c r="Z211" s="135"/>
    </row>
    <row r="212" spans="2:27">
      <c r="B212"/>
      <c r="C212" s="136" t="s">
        <v>26</v>
      </c>
      <c r="D212" s="130">
        <f>D210+D204</f>
        <v>-6778670</v>
      </c>
      <c r="E212" s="136" t="s">
        <v>26</v>
      </c>
      <c r="F212" s="130">
        <f>F210+F204</f>
        <v>-6778670</v>
      </c>
      <c r="G212" s="136" t="s">
        <v>26</v>
      </c>
      <c r="H212" s="130">
        <f>H210+H204</f>
        <v>-6778670</v>
      </c>
      <c r="I212" s="136" t="s">
        <v>26</v>
      </c>
      <c r="J212" s="130">
        <f>J210+J204</f>
        <v>-6778670</v>
      </c>
      <c r="K212" s="136" t="s">
        <v>26</v>
      </c>
      <c r="L212" s="130">
        <f>L210+L204</f>
        <v>-6778670</v>
      </c>
      <c r="M212" s="136" t="s">
        <v>26</v>
      </c>
      <c r="N212" s="130">
        <f>N210+N204</f>
        <v>-6778670</v>
      </c>
      <c r="O212" s="136" t="s">
        <v>26</v>
      </c>
      <c r="P212" s="130">
        <f>P210+P204</f>
        <v>-6778670</v>
      </c>
      <c r="Q212" s="136" t="s">
        <v>26</v>
      </c>
      <c r="R212" s="130">
        <f>R210+R204</f>
        <v>-6778670</v>
      </c>
      <c r="S212" s="136" t="s">
        <v>26</v>
      </c>
      <c r="T212" s="130">
        <f>T210+T204</f>
        <v>-6778670</v>
      </c>
      <c r="U212" s="136" t="s">
        <v>26</v>
      </c>
      <c r="V212" s="130">
        <f>V210+V204</f>
        <v>-6778670</v>
      </c>
      <c r="W212" s="136" t="s">
        <v>26</v>
      </c>
      <c r="X212" s="130">
        <f>X210+X204</f>
        <v>-6778670</v>
      </c>
      <c r="Y212" s="136" t="s">
        <v>26</v>
      </c>
      <c r="Z212" s="130">
        <f>Z210+Z204</f>
        <v>-6778670</v>
      </c>
    </row>
    <row r="213" spans="2:27">
      <c r="B213"/>
      <c r="C213" s="136"/>
      <c r="D213" s="130"/>
      <c r="E213" s="136"/>
      <c r="F213" s="130"/>
      <c r="G213" s="136"/>
      <c r="H213" s="130"/>
      <c r="I213" s="136"/>
      <c r="J213" s="130"/>
      <c r="K213" s="136"/>
      <c r="L213" s="130"/>
      <c r="M213" s="136"/>
      <c r="N213" s="130"/>
      <c r="O213" s="136"/>
      <c r="P213" s="130"/>
      <c r="Q213" s="136"/>
      <c r="R213" s="130"/>
      <c r="S213" s="136"/>
      <c r="T213" s="130"/>
      <c r="U213" s="136"/>
      <c r="V213" s="130"/>
      <c r="W213" s="136"/>
      <c r="X213" s="130"/>
      <c r="Y213" s="136"/>
      <c r="Z213" s="130"/>
    </row>
    <row r="214" spans="2:27">
      <c r="B214"/>
      <c r="C214" s="136" t="s">
        <v>28</v>
      </c>
      <c r="D214" s="132">
        <f>D192+D212</f>
        <v>-3201710</v>
      </c>
      <c r="E214" s="136" t="s">
        <v>28</v>
      </c>
      <c r="F214" s="132">
        <f>F192+F212</f>
        <v>-4002638</v>
      </c>
      <c r="G214" s="136" t="s">
        <v>28</v>
      </c>
      <c r="H214" s="132">
        <f>H192+H212</f>
        <v>-4002638</v>
      </c>
      <c r="I214" s="136" t="s">
        <v>28</v>
      </c>
      <c r="J214" s="132">
        <f>J192+J212</f>
        <v>-4002638</v>
      </c>
      <c r="K214" s="136" t="s">
        <v>28</v>
      </c>
      <c r="L214" s="132">
        <f>L192+L212</f>
        <v>-4002638</v>
      </c>
      <c r="M214" s="136" t="s">
        <v>28</v>
      </c>
      <c r="N214" s="132">
        <f>N192+N212</f>
        <v>-3201710</v>
      </c>
      <c r="O214" s="136" t="s">
        <v>28</v>
      </c>
      <c r="P214" s="132">
        <f>P192+P212</f>
        <v>-3201710</v>
      </c>
      <c r="Q214" s="136" t="s">
        <v>28</v>
      </c>
      <c r="R214" s="132">
        <f>R192+R212</f>
        <v>-4002638</v>
      </c>
      <c r="S214" s="136" t="s">
        <v>28</v>
      </c>
      <c r="T214" s="132">
        <f>T192+T212</f>
        <v>-4002638</v>
      </c>
      <c r="U214" s="136" t="s">
        <v>28</v>
      </c>
      <c r="V214" s="132">
        <f>V192+V212</f>
        <v>-4002638</v>
      </c>
      <c r="W214" s="136" t="s">
        <v>28</v>
      </c>
      <c r="X214" s="132">
        <f>X192+X212</f>
        <v>-4002638</v>
      </c>
      <c r="Y214" s="136" t="s">
        <v>28</v>
      </c>
      <c r="Z214" s="132">
        <f>Z192+Z212</f>
        <v>-3201710</v>
      </c>
    </row>
    <row r="215" spans="2:27">
      <c r="B215"/>
      <c r="C215" s="136" t="s">
        <v>29</v>
      </c>
      <c r="D215" s="132">
        <f>-D214*(0.25)</f>
        <v>800427.5</v>
      </c>
      <c r="E215" s="136" t="s">
        <v>29</v>
      </c>
      <c r="F215" s="132">
        <f>-F214*(0.25)</f>
        <v>1000659.5</v>
      </c>
      <c r="G215" s="136" t="s">
        <v>29</v>
      </c>
      <c r="H215" s="132">
        <f>-H214*(0.25)</f>
        <v>1000659.5</v>
      </c>
      <c r="I215" s="136" t="s">
        <v>29</v>
      </c>
      <c r="J215" s="132">
        <f>-J214*(0.25)</f>
        <v>1000659.5</v>
      </c>
      <c r="K215" s="136" t="s">
        <v>29</v>
      </c>
      <c r="L215" s="132">
        <f>-L214*(0.25)</f>
        <v>1000659.5</v>
      </c>
      <c r="M215" s="136" t="s">
        <v>29</v>
      </c>
      <c r="N215" s="132">
        <f>-N214*(0.25)</f>
        <v>800427.5</v>
      </c>
      <c r="O215" s="136" t="s">
        <v>29</v>
      </c>
      <c r="P215" s="132">
        <f>-P214*(0.25)</f>
        <v>800427.5</v>
      </c>
      <c r="Q215" s="136" t="s">
        <v>29</v>
      </c>
      <c r="R215" s="132">
        <f>-R214*(0.25)</f>
        <v>1000659.5</v>
      </c>
      <c r="S215" s="136" t="s">
        <v>29</v>
      </c>
      <c r="T215" s="132">
        <f>-T214*(0.25)</f>
        <v>1000659.5</v>
      </c>
      <c r="U215" s="136" t="s">
        <v>29</v>
      </c>
      <c r="V215" s="132">
        <f>-V214*(0.25)</f>
        <v>1000659.5</v>
      </c>
      <c r="W215" s="136" t="s">
        <v>29</v>
      </c>
      <c r="X215" s="132">
        <f>-X214*(0.25)</f>
        <v>1000659.5</v>
      </c>
      <c r="Y215" s="136" t="s">
        <v>29</v>
      </c>
      <c r="Z215" s="132">
        <f>-Z214*(0.25)</f>
        <v>800427.5</v>
      </c>
    </row>
    <row r="216" spans="2:27" ht="16" thickBot="1">
      <c r="B216"/>
      <c r="C216" s="137" t="s">
        <v>30</v>
      </c>
      <c r="D216" s="134">
        <f>D214+D215</f>
        <v>-2401282.5</v>
      </c>
      <c r="E216" s="137" t="s">
        <v>30</v>
      </c>
      <c r="F216" s="134">
        <f>F214+F215</f>
        <v>-3001978.5</v>
      </c>
      <c r="G216" s="137" t="s">
        <v>30</v>
      </c>
      <c r="H216" s="134">
        <f>H214+H215</f>
        <v>-3001978.5</v>
      </c>
      <c r="I216" s="137" t="s">
        <v>30</v>
      </c>
      <c r="J216" s="134">
        <f>J214+J215</f>
        <v>-3001978.5</v>
      </c>
      <c r="K216" s="137" t="s">
        <v>30</v>
      </c>
      <c r="L216" s="134">
        <f>L214+L215</f>
        <v>-3001978.5</v>
      </c>
      <c r="M216" s="137" t="s">
        <v>30</v>
      </c>
      <c r="N216" s="134">
        <f>N214+N215</f>
        <v>-2401282.5</v>
      </c>
      <c r="O216" s="137" t="s">
        <v>30</v>
      </c>
      <c r="P216" s="134">
        <f>P214+P215</f>
        <v>-2401282.5</v>
      </c>
      <c r="Q216" s="137" t="s">
        <v>30</v>
      </c>
      <c r="R216" s="134">
        <f>R214+R215</f>
        <v>-3001978.5</v>
      </c>
      <c r="S216" s="137" t="s">
        <v>30</v>
      </c>
      <c r="T216" s="134">
        <f>T214+T215</f>
        <v>-3001978.5</v>
      </c>
      <c r="U216" s="137" t="s">
        <v>30</v>
      </c>
      <c r="V216" s="134">
        <f>V214+V215</f>
        <v>-3001978.5</v>
      </c>
      <c r="W216" s="137" t="s">
        <v>30</v>
      </c>
      <c r="X216" s="134">
        <f>X214+X215</f>
        <v>-3001978.5</v>
      </c>
      <c r="Y216" s="137" t="s">
        <v>30</v>
      </c>
      <c r="Z216" s="134">
        <f>Z214+Z215</f>
        <v>-2401282.5</v>
      </c>
    </row>
    <row r="217" spans="2:27" ht="16" thickBot="1">
      <c r="B217"/>
      <c r="C217" s="138" t="s">
        <v>64</v>
      </c>
      <c r="D217" s="139">
        <f>D216+D189</f>
        <v>-3536401.25</v>
      </c>
      <c r="E217" s="138" t="s">
        <v>64</v>
      </c>
      <c r="F217" s="139">
        <f>F216+F189</f>
        <v>-6538379.75</v>
      </c>
      <c r="G217" s="138" t="s">
        <v>64</v>
      </c>
      <c r="H217" s="139">
        <f>H216+H189</f>
        <v>-9540358.25</v>
      </c>
      <c r="I217" s="138" t="s">
        <v>64</v>
      </c>
      <c r="J217" s="139">
        <f>J216+J189</f>
        <v>-12542336.75</v>
      </c>
      <c r="K217" s="138" t="s">
        <v>64</v>
      </c>
      <c r="L217" s="139">
        <f>L216+L189</f>
        <v>-15544315.25</v>
      </c>
      <c r="M217" s="138" t="s">
        <v>64</v>
      </c>
      <c r="N217" s="139">
        <f>N216+N189</f>
        <v>-17945597.75</v>
      </c>
      <c r="O217" s="138" t="s">
        <v>64</v>
      </c>
      <c r="P217" s="139">
        <f>P216+P189</f>
        <v>-20346880.25</v>
      </c>
      <c r="Q217" s="138" t="s">
        <v>64</v>
      </c>
      <c r="R217" s="139">
        <f>R216+R189</f>
        <v>-23348858.75</v>
      </c>
      <c r="S217" s="138" t="s">
        <v>64</v>
      </c>
      <c r="T217" s="139">
        <f>T216+T189</f>
        <v>-26350837.25</v>
      </c>
      <c r="U217" s="138" t="s">
        <v>64</v>
      </c>
      <c r="V217" s="139">
        <f>V216+V189</f>
        <v>-29352815.75</v>
      </c>
      <c r="W217" s="138" t="s">
        <v>64</v>
      </c>
      <c r="X217" s="139">
        <f>X216+X189</f>
        <v>-32354794.25</v>
      </c>
      <c r="Y217" s="138" t="s">
        <v>64</v>
      </c>
      <c r="Z217" s="140">
        <f>Z216+Z189</f>
        <v>-34756076.75</v>
      </c>
    </row>
    <row r="218" spans="2:27">
      <c r="B218"/>
      <c r="C218"/>
      <c r="D218" s="4"/>
      <c r="E218"/>
      <c r="F218" s="4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</row>
    <row r="219" spans="2:27">
      <c r="B219"/>
      <c r="C219"/>
      <c r="D219" s="4"/>
      <c r="E219"/>
      <c r="F219" s="4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</row>
    <row r="220" spans="2:27">
      <c r="B220"/>
      <c r="C220"/>
      <c r="D220" s="4"/>
      <c r="E220"/>
      <c r="F220" s="4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</row>
  </sheetData>
  <mergeCells count="112">
    <mergeCell ref="B2:F3"/>
    <mergeCell ref="B5:F5"/>
    <mergeCell ref="B6:F6"/>
    <mergeCell ref="B7:E7"/>
    <mergeCell ref="B8:E8"/>
    <mergeCell ref="B9:E9"/>
    <mergeCell ref="B10:E10"/>
    <mergeCell ref="B26:E26"/>
    <mergeCell ref="B27:E27"/>
    <mergeCell ref="B28:E28"/>
    <mergeCell ref="B20:E20"/>
    <mergeCell ref="B23:F23"/>
    <mergeCell ref="B24:F24"/>
    <mergeCell ref="B25:E25"/>
    <mergeCell ref="B11:E11"/>
    <mergeCell ref="B14:F14"/>
    <mergeCell ref="B15:F15"/>
    <mergeCell ref="B16:E16"/>
    <mergeCell ref="B12:E12"/>
    <mergeCell ref="B17:E17"/>
    <mergeCell ref="B18:E18"/>
    <mergeCell ref="B19:E19"/>
    <mergeCell ref="B21:E21"/>
    <mergeCell ref="C41:D41"/>
    <mergeCell ref="E41:F41"/>
    <mergeCell ref="G41:H41"/>
    <mergeCell ref="J41:K41"/>
    <mergeCell ref="L41:M41"/>
    <mergeCell ref="N41:O41"/>
    <mergeCell ref="B29:E29"/>
    <mergeCell ref="C36:P36"/>
    <mergeCell ref="C39:H39"/>
    <mergeCell ref="J39:O39"/>
    <mergeCell ref="C40:H40"/>
    <mergeCell ref="J40:O40"/>
    <mergeCell ref="B30:E30"/>
    <mergeCell ref="C52:G52"/>
    <mergeCell ref="J52:N52"/>
    <mergeCell ref="M57:N57"/>
    <mergeCell ref="O57:P57"/>
    <mergeCell ref="Q57:R57"/>
    <mergeCell ref="S57:T57"/>
    <mergeCell ref="U57:V57"/>
    <mergeCell ref="W57:X57"/>
    <mergeCell ref="Y57:Z57"/>
    <mergeCell ref="C105:P105"/>
    <mergeCell ref="C107:H107"/>
    <mergeCell ref="J107:O107"/>
    <mergeCell ref="C108:H108"/>
    <mergeCell ref="J108:O108"/>
    <mergeCell ref="C109:D109"/>
    <mergeCell ref="E109:F109"/>
    <mergeCell ref="G109:H109"/>
    <mergeCell ref="J109:K109"/>
    <mergeCell ref="L109:M109"/>
    <mergeCell ref="Q188:R188"/>
    <mergeCell ref="S188:T188"/>
    <mergeCell ref="U188:V188"/>
    <mergeCell ref="W188:X188"/>
    <mergeCell ref="Y188:Z188"/>
    <mergeCell ref="N109:O109"/>
    <mergeCell ref="C120:G120"/>
    <mergeCell ref="J120:N120"/>
    <mergeCell ref="C125:D125"/>
    <mergeCell ref="E125:F125"/>
    <mergeCell ref="G125:H125"/>
    <mergeCell ref="I125:J125"/>
    <mergeCell ref="K125:L125"/>
    <mergeCell ref="M125:N125"/>
    <mergeCell ref="I124:N124"/>
    <mergeCell ref="C188:D188"/>
    <mergeCell ref="E188:F188"/>
    <mergeCell ref="G188:H188"/>
    <mergeCell ref="I188:J188"/>
    <mergeCell ref="K188:L188"/>
    <mergeCell ref="M188:N188"/>
    <mergeCell ref="O188:P188"/>
    <mergeCell ref="N171:O171"/>
    <mergeCell ref="L171:M171"/>
    <mergeCell ref="J171:K171"/>
    <mergeCell ref="G171:H171"/>
    <mergeCell ref="E171:F171"/>
    <mergeCell ref="C171:D171"/>
    <mergeCell ref="C57:D57"/>
    <mergeCell ref="E57:F57"/>
    <mergeCell ref="G57:H57"/>
    <mergeCell ref="I57:J57"/>
    <mergeCell ref="K57:L57"/>
    <mergeCell ref="C56:H56"/>
    <mergeCell ref="I56:N56"/>
    <mergeCell ref="O56:T56"/>
    <mergeCell ref="U56:Z56"/>
    <mergeCell ref="O124:T124"/>
    <mergeCell ref="U124:Z124"/>
    <mergeCell ref="C187:H187"/>
    <mergeCell ref="I187:N187"/>
    <mergeCell ref="O187:T187"/>
    <mergeCell ref="U187:Z187"/>
    <mergeCell ref="J170:O170"/>
    <mergeCell ref="J169:O169"/>
    <mergeCell ref="C167:P167"/>
    <mergeCell ref="Q125:R125"/>
    <mergeCell ref="S125:T125"/>
    <mergeCell ref="U125:V125"/>
    <mergeCell ref="W125:X125"/>
    <mergeCell ref="Y125:Z125"/>
    <mergeCell ref="C124:H124"/>
    <mergeCell ref="C182:G182"/>
    <mergeCell ref="J182:N182"/>
    <mergeCell ref="O125:P125"/>
    <mergeCell ref="C169:H169"/>
    <mergeCell ref="C170:H170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06"/>
  <sheetViews>
    <sheetView showGridLines="0" showRowColHeaders="0" zoomScale="75" zoomScaleNormal="75" zoomScalePageLayoutView="75" workbookViewId="0">
      <selection activeCell="P153" sqref="P153"/>
    </sheetView>
  </sheetViews>
  <sheetFormatPr baseColWidth="10" defaultRowHeight="15" x14ac:dyDescent="0"/>
  <cols>
    <col min="1" max="1" width="10.83203125" style="62"/>
    <col min="2" max="2" width="54.83203125" style="62" bestFit="1" customWidth="1"/>
    <col min="3" max="3" width="68" style="62" bestFit="1" customWidth="1"/>
    <col min="4" max="4" width="15.5" style="62" bestFit="1" customWidth="1"/>
    <col min="5" max="5" width="34" style="62" bestFit="1" customWidth="1"/>
    <col min="6" max="6" width="15.33203125" style="62" bestFit="1" customWidth="1"/>
    <col min="7" max="7" width="34" style="62" bestFit="1" customWidth="1"/>
    <col min="8" max="8" width="16.83203125" style="62" bestFit="1" customWidth="1"/>
    <col min="9" max="9" width="34" style="62" bestFit="1" customWidth="1"/>
    <col min="10" max="10" width="25.6640625" style="62" bestFit="1" customWidth="1"/>
    <col min="11" max="11" width="34" style="62" bestFit="1" customWidth="1"/>
    <col min="12" max="12" width="25.6640625" style="62" bestFit="1" customWidth="1"/>
    <col min="13" max="13" width="34" style="62" bestFit="1" customWidth="1"/>
    <col min="14" max="14" width="25.6640625" style="62" bestFit="1" customWidth="1"/>
    <col min="15" max="15" width="34" style="62" bestFit="1" customWidth="1"/>
    <col min="16" max="16" width="15.33203125" style="62" bestFit="1" customWidth="1"/>
    <col min="17" max="17" width="28.1640625" style="62" bestFit="1" customWidth="1"/>
    <col min="18" max="18" width="17.33203125" style="62" customWidth="1"/>
    <col min="19" max="19" width="25" style="62" bestFit="1" customWidth="1"/>
    <col min="20" max="20" width="15.5" style="62" bestFit="1" customWidth="1"/>
    <col min="21" max="21" width="28.1640625" style="62" bestFit="1" customWidth="1"/>
    <col min="22" max="22" width="25" style="62" bestFit="1" customWidth="1"/>
    <col min="23" max="23" width="19.5" style="62" customWidth="1"/>
    <col min="24" max="24" width="15.33203125" style="62" bestFit="1" customWidth="1"/>
    <col min="25" max="25" width="25" style="62" bestFit="1" customWidth="1"/>
    <col min="26" max="26" width="16.33203125" style="62" bestFit="1" customWidth="1"/>
    <col min="27" max="27" width="14.33203125" style="62" bestFit="1" customWidth="1"/>
    <col min="28" max="28" width="23.6640625" style="62" bestFit="1" customWidth="1"/>
    <col min="29" max="29" width="15.1640625" style="62" bestFit="1" customWidth="1"/>
    <col min="30" max="30" width="10.83203125" style="62"/>
    <col min="31" max="31" width="20.5" style="62" bestFit="1" customWidth="1"/>
    <col min="32" max="32" width="16.1640625" style="62" bestFit="1" customWidth="1"/>
    <col min="33" max="33" width="10.83203125" style="62"/>
    <col min="34" max="34" width="20.5" style="62" bestFit="1" customWidth="1"/>
    <col min="35" max="35" width="16.1640625" style="62" bestFit="1" customWidth="1"/>
    <col min="36" max="16384" width="10.83203125" style="62"/>
  </cols>
  <sheetData>
    <row r="2" spans="2:7">
      <c r="B2" s="215" t="s">
        <v>73</v>
      </c>
      <c r="C2" s="215"/>
      <c r="D2" s="215"/>
      <c r="E2" s="215"/>
      <c r="F2" s="215"/>
    </row>
    <row r="3" spans="2:7">
      <c r="B3" s="215"/>
      <c r="C3" s="215"/>
      <c r="D3" s="215"/>
      <c r="E3" s="215"/>
      <c r="F3" s="215"/>
    </row>
    <row r="4" spans="2:7">
      <c r="D4" s="63"/>
      <c r="F4" s="63"/>
    </row>
    <row r="5" spans="2:7" ht="18">
      <c r="B5" s="206" t="s">
        <v>1</v>
      </c>
      <c r="C5" s="207"/>
      <c r="D5" s="207"/>
      <c r="E5" s="207"/>
      <c r="F5" s="208"/>
    </row>
    <row r="6" spans="2:7" ht="18">
      <c r="B6" s="209" t="s">
        <v>3</v>
      </c>
      <c r="C6" s="210"/>
      <c r="D6" s="210"/>
      <c r="E6" s="210"/>
      <c r="F6" s="211"/>
    </row>
    <row r="7" spans="2:7" ht="18">
      <c r="B7" s="212"/>
      <c r="C7" s="213"/>
      <c r="D7" s="213"/>
      <c r="E7" s="213"/>
      <c r="F7" s="64" t="s">
        <v>6</v>
      </c>
    </row>
    <row r="8" spans="2:7" ht="18">
      <c r="B8" s="222" t="s">
        <v>0</v>
      </c>
      <c r="C8" s="223"/>
      <c r="D8" s="223"/>
      <c r="E8" s="224"/>
      <c r="F8" s="65">
        <f>'2017'!F8*(1+8%)</f>
        <v>17496.000000000004</v>
      </c>
    </row>
    <row r="9" spans="2:7" ht="18">
      <c r="B9" s="222" t="s">
        <v>2</v>
      </c>
      <c r="C9" s="223"/>
      <c r="D9" s="223"/>
      <c r="E9" s="224"/>
      <c r="F9" s="65">
        <f>'2017'!F9*(1+8%)</f>
        <v>48988.800000000003</v>
      </c>
    </row>
    <row r="10" spans="2:7" ht="18">
      <c r="B10" s="222" t="s">
        <v>5</v>
      </c>
      <c r="C10" s="223"/>
      <c r="D10" s="223"/>
      <c r="E10" s="224"/>
      <c r="F10" s="65">
        <f>'2017'!F10*(1+8%)</f>
        <v>17496.000000000004</v>
      </c>
      <c r="G10" s="143"/>
    </row>
    <row r="11" spans="2:7" ht="18">
      <c r="B11" s="225" t="s">
        <v>8</v>
      </c>
      <c r="C11" s="226"/>
      <c r="D11" s="226"/>
      <c r="E11" s="227"/>
      <c r="F11" s="65">
        <f>+SUM(F8:F10)</f>
        <v>83980.800000000003</v>
      </c>
    </row>
    <row r="12" spans="2:7" ht="18">
      <c r="B12" s="225" t="s">
        <v>77</v>
      </c>
      <c r="C12" s="226"/>
      <c r="D12" s="226"/>
      <c r="E12" s="227"/>
      <c r="F12" s="65">
        <f>F11*1.2</f>
        <v>100776.96000000001</v>
      </c>
    </row>
    <row r="13" spans="2:7" ht="18">
      <c r="B13" s="228"/>
      <c r="C13" s="229"/>
      <c r="D13" s="229"/>
      <c r="E13" s="229"/>
      <c r="F13" s="68"/>
    </row>
    <row r="14" spans="2:7" ht="18">
      <c r="B14" s="206" t="s">
        <v>4</v>
      </c>
      <c r="C14" s="207"/>
      <c r="D14" s="207"/>
      <c r="E14" s="207"/>
      <c r="F14" s="208"/>
    </row>
    <row r="15" spans="2:7" ht="18">
      <c r="B15" s="209" t="s">
        <v>3</v>
      </c>
      <c r="C15" s="210"/>
      <c r="D15" s="210"/>
      <c r="E15" s="210"/>
      <c r="F15" s="211"/>
    </row>
    <row r="16" spans="2:7" ht="18">
      <c r="B16" s="212"/>
      <c r="C16" s="213"/>
      <c r="D16" s="213"/>
      <c r="E16" s="213"/>
      <c r="F16" s="65" t="s">
        <v>6</v>
      </c>
    </row>
    <row r="17" spans="2:6" ht="18">
      <c r="B17" s="222" t="s">
        <v>0</v>
      </c>
      <c r="C17" s="223"/>
      <c r="D17" s="223"/>
      <c r="E17" s="224"/>
      <c r="F17" s="65">
        <f>'2017'!F17*(1+8%)</f>
        <v>17496.000000000004</v>
      </c>
    </row>
    <row r="18" spans="2:6" ht="18">
      <c r="B18" s="222" t="s">
        <v>2</v>
      </c>
      <c r="C18" s="223"/>
      <c r="D18" s="223"/>
      <c r="E18" s="224"/>
      <c r="F18" s="65">
        <f>'2017'!F18*(1+8%)</f>
        <v>18662.400000000001</v>
      </c>
    </row>
    <row r="19" spans="2:6" ht="18">
      <c r="B19" s="222" t="s">
        <v>5</v>
      </c>
      <c r="C19" s="223"/>
      <c r="D19" s="223"/>
      <c r="E19" s="224"/>
      <c r="F19" s="65">
        <f>'2017'!F19*(1+8%)</f>
        <v>17496.000000000004</v>
      </c>
    </row>
    <row r="20" spans="2:6" ht="18">
      <c r="B20" s="225" t="s">
        <v>8</v>
      </c>
      <c r="C20" s="226"/>
      <c r="D20" s="226"/>
      <c r="E20" s="227"/>
      <c r="F20" s="65">
        <f>+SUM(F17:F19)</f>
        <v>53654.400000000009</v>
      </c>
    </row>
    <row r="21" spans="2:6" ht="18">
      <c r="B21" s="225" t="s">
        <v>77</v>
      </c>
      <c r="C21" s="226"/>
      <c r="D21" s="226"/>
      <c r="E21" s="227"/>
      <c r="F21" s="65">
        <f>F20*1.2</f>
        <v>64385.280000000006</v>
      </c>
    </row>
    <row r="22" spans="2:6" ht="18">
      <c r="B22" s="69"/>
      <c r="C22" s="70"/>
      <c r="D22" s="71"/>
      <c r="E22" s="70"/>
      <c r="F22" s="72"/>
    </row>
    <row r="23" spans="2:6" ht="18">
      <c r="B23" s="206" t="s">
        <v>7</v>
      </c>
      <c r="C23" s="207"/>
      <c r="D23" s="207"/>
      <c r="E23" s="207"/>
      <c r="F23" s="208"/>
    </row>
    <row r="24" spans="2:6" ht="18">
      <c r="B24" s="209" t="s">
        <v>3</v>
      </c>
      <c r="C24" s="210"/>
      <c r="D24" s="210"/>
      <c r="E24" s="210"/>
      <c r="F24" s="211"/>
    </row>
    <row r="25" spans="2:6" ht="18">
      <c r="B25" s="212"/>
      <c r="C25" s="213"/>
      <c r="D25" s="213"/>
      <c r="E25" s="213"/>
      <c r="F25" s="65" t="s">
        <v>6</v>
      </c>
    </row>
    <row r="26" spans="2:6" ht="18">
      <c r="B26" s="222" t="s">
        <v>0</v>
      </c>
      <c r="C26" s="223"/>
      <c r="D26" s="223"/>
      <c r="E26" s="224"/>
      <c r="F26" s="65">
        <f>'2017'!F26*(1+8%)</f>
        <v>17496.000000000004</v>
      </c>
    </row>
    <row r="27" spans="2:6" ht="18">
      <c r="B27" s="222" t="s">
        <v>2</v>
      </c>
      <c r="C27" s="223"/>
      <c r="D27" s="223"/>
      <c r="E27" s="224"/>
      <c r="F27" s="65">
        <f>'2017'!F27*(1+8%)</f>
        <v>9914.4000000000015</v>
      </c>
    </row>
    <row r="28" spans="2:6" ht="18">
      <c r="B28" s="222" t="s">
        <v>5</v>
      </c>
      <c r="C28" s="223"/>
      <c r="D28" s="223"/>
      <c r="E28" s="224"/>
      <c r="F28" s="65">
        <f>'2017'!F28*(1+8%)</f>
        <v>15163.200000000003</v>
      </c>
    </row>
    <row r="29" spans="2:6" ht="18">
      <c r="B29" s="225" t="s">
        <v>8</v>
      </c>
      <c r="C29" s="226"/>
      <c r="D29" s="226"/>
      <c r="E29" s="227"/>
      <c r="F29" s="65">
        <f>+SUM(F26:F28)</f>
        <v>42573.600000000006</v>
      </c>
    </row>
    <row r="30" spans="2:6" ht="18">
      <c r="B30" s="225" t="s">
        <v>77</v>
      </c>
      <c r="C30" s="226"/>
      <c r="D30" s="226"/>
      <c r="E30" s="227"/>
      <c r="F30" s="65">
        <f>F29*1.2</f>
        <v>51088.320000000007</v>
      </c>
    </row>
    <row r="31" spans="2:6">
      <c r="D31" s="63"/>
      <c r="F31" s="63"/>
    </row>
    <row r="32" spans="2:6">
      <c r="D32" s="63"/>
      <c r="F32" s="63"/>
    </row>
    <row r="33" spans="3:17">
      <c r="D33" s="63"/>
      <c r="F33" s="63"/>
    </row>
    <row r="34" spans="3:17">
      <c r="D34" s="63"/>
      <c r="F34" s="63"/>
    </row>
    <row r="35" spans="3:17">
      <c r="D35" s="63"/>
    </row>
    <row r="36" spans="3:17" ht="43">
      <c r="C36" s="177" t="s">
        <v>9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/>
    </row>
    <row r="37" spans="3:17">
      <c r="D37" s="6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</row>
    <row r="38" spans="3:17" ht="16" thickBot="1">
      <c r="D38" s="6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</row>
    <row r="39" spans="3:17" ht="26">
      <c r="C39" s="197" t="s">
        <v>72</v>
      </c>
      <c r="D39" s="198"/>
      <c r="E39" s="198"/>
      <c r="F39" s="198"/>
      <c r="G39" s="198"/>
      <c r="H39" s="199"/>
      <c r="I39" s="74"/>
      <c r="J39" s="197" t="s">
        <v>72</v>
      </c>
      <c r="K39" s="198"/>
      <c r="L39" s="198"/>
      <c r="M39" s="198"/>
      <c r="N39" s="198"/>
      <c r="O39" s="199"/>
      <c r="P39" s="74"/>
      <c r="Q39" s="74"/>
    </row>
    <row r="40" spans="3:17" ht="17" thickBot="1">
      <c r="C40" s="200" t="s">
        <v>49</v>
      </c>
      <c r="D40" s="201"/>
      <c r="E40" s="201"/>
      <c r="F40" s="201"/>
      <c r="G40" s="201"/>
      <c r="H40" s="202"/>
      <c r="I40" s="75"/>
      <c r="J40" s="203" t="s">
        <v>50</v>
      </c>
      <c r="K40" s="204"/>
      <c r="L40" s="204"/>
      <c r="M40" s="204"/>
      <c r="N40" s="204"/>
      <c r="O40" s="205"/>
      <c r="P40" s="75"/>
      <c r="Q40" s="75"/>
    </row>
    <row r="41" spans="3:17">
      <c r="C41" s="191" t="s">
        <v>31</v>
      </c>
      <c r="D41" s="192"/>
      <c r="E41" s="191" t="s">
        <v>34</v>
      </c>
      <c r="F41" s="192"/>
      <c r="G41" s="191" t="s">
        <v>51</v>
      </c>
      <c r="H41" s="193"/>
      <c r="I41" s="76"/>
      <c r="J41" s="194" t="s">
        <v>31</v>
      </c>
      <c r="K41" s="195"/>
      <c r="L41" s="194" t="s">
        <v>34</v>
      </c>
      <c r="M41" s="195"/>
      <c r="N41" s="194" t="s">
        <v>51</v>
      </c>
      <c r="O41" s="196"/>
      <c r="P41" s="76"/>
      <c r="Q41" s="73"/>
    </row>
    <row r="42" spans="3:17">
      <c r="C42" s="77" t="s">
        <v>33</v>
      </c>
      <c r="D42" s="78">
        <f>+F12</f>
        <v>100776.96000000001</v>
      </c>
      <c r="E42" s="77" t="s">
        <v>33</v>
      </c>
      <c r="F42" s="78">
        <f>+F21</f>
        <v>64385.280000000006</v>
      </c>
      <c r="G42" s="77" t="s">
        <v>33</v>
      </c>
      <c r="H42" s="79">
        <f>+F30</f>
        <v>51088.320000000007</v>
      </c>
      <c r="I42" s="76"/>
      <c r="J42" s="80" t="s">
        <v>33</v>
      </c>
      <c r="K42" s="81">
        <f>D42</f>
        <v>100776.96000000001</v>
      </c>
      <c r="L42" s="80" t="s">
        <v>33</v>
      </c>
      <c r="M42" s="81">
        <f>F42</f>
        <v>64385.280000000006</v>
      </c>
      <c r="N42" s="80" t="s">
        <v>33</v>
      </c>
      <c r="O42" s="82">
        <f>H42</f>
        <v>51088.320000000007</v>
      </c>
      <c r="P42" s="76"/>
      <c r="Q42" s="73"/>
    </row>
    <row r="43" spans="3:17">
      <c r="C43" s="83" t="s">
        <v>32</v>
      </c>
      <c r="D43" s="84">
        <v>34</v>
      </c>
      <c r="E43" s="83" t="s">
        <v>32</v>
      </c>
      <c r="F43" s="84">
        <v>21</v>
      </c>
      <c r="G43" s="83" t="s">
        <v>32</v>
      </c>
      <c r="H43" s="85">
        <v>17</v>
      </c>
      <c r="I43" s="86"/>
      <c r="J43" s="87" t="s">
        <v>32</v>
      </c>
      <c r="K43" s="88">
        <v>12</v>
      </c>
      <c r="L43" s="87" t="s">
        <v>32</v>
      </c>
      <c r="M43" s="88">
        <v>8</v>
      </c>
      <c r="N43" s="87" t="s">
        <v>32</v>
      </c>
      <c r="O43" s="89">
        <v>8</v>
      </c>
      <c r="P43" s="86"/>
      <c r="Q43" s="73"/>
    </row>
    <row r="44" spans="3:17">
      <c r="C44" s="83"/>
      <c r="D44" s="90"/>
      <c r="E44" s="83"/>
      <c r="F44" s="90"/>
      <c r="G44" s="83"/>
      <c r="H44" s="91"/>
      <c r="I44" s="86"/>
      <c r="J44" s="87"/>
      <c r="K44" s="92"/>
      <c r="L44" s="87"/>
      <c r="M44" s="92"/>
      <c r="N44" s="87"/>
      <c r="O44" s="93"/>
      <c r="P44" s="86"/>
      <c r="Q44" s="73"/>
    </row>
    <row r="45" spans="3:17">
      <c r="C45" s="83"/>
      <c r="D45" s="90"/>
      <c r="E45" s="83"/>
      <c r="F45" s="90"/>
      <c r="G45" s="83"/>
      <c r="H45" s="91"/>
      <c r="I45" s="86"/>
      <c r="J45" s="87"/>
      <c r="K45" s="92"/>
      <c r="L45" s="87"/>
      <c r="M45" s="92"/>
      <c r="N45" s="87"/>
      <c r="O45" s="93"/>
      <c r="P45" s="86"/>
      <c r="Q45" s="73"/>
    </row>
    <row r="46" spans="3:17">
      <c r="C46" s="83"/>
      <c r="D46" s="90"/>
      <c r="E46" s="83"/>
      <c r="F46" s="90"/>
      <c r="G46" s="83"/>
      <c r="H46" s="91"/>
      <c r="I46" s="94"/>
      <c r="J46" s="87"/>
      <c r="K46" s="92"/>
      <c r="L46" s="87"/>
      <c r="M46" s="92"/>
      <c r="N46" s="87"/>
      <c r="O46" s="93"/>
      <c r="P46" s="95"/>
      <c r="Q46" s="73"/>
    </row>
    <row r="47" spans="3:17">
      <c r="C47" s="83"/>
      <c r="D47" s="90"/>
      <c r="E47" s="83"/>
      <c r="F47" s="90"/>
      <c r="G47" s="83"/>
      <c r="H47" s="91"/>
      <c r="I47" s="94"/>
      <c r="J47" s="87"/>
      <c r="K47" s="92"/>
      <c r="L47" s="87"/>
      <c r="M47" s="92"/>
      <c r="N47" s="87"/>
      <c r="O47" s="93"/>
      <c r="P47" s="95"/>
      <c r="Q47" s="73"/>
    </row>
    <row r="48" spans="3:17">
      <c r="C48" s="83" t="s">
        <v>11</v>
      </c>
      <c r="D48" s="97">
        <f>+D42*D43</f>
        <v>3426416.6400000001</v>
      </c>
      <c r="E48" s="83" t="s">
        <v>11</v>
      </c>
      <c r="F48" s="97">
        <f>+F42*F43</f>
        <v>1352090.8800000001</v>
      </c>
      <c r="G48" s="83" t="s">
        <v>11</v>
      </c>
      <c r="H48" s="98">
        <f>+H42*H43</f>
        <v>868501.44000000018</v>
      </c>
      <c r="I48" s="99"/>
      <c r="J48" s="87" t="s">
        <v>11</v>
      </c>
      <c r="K48" s="81">
        <f>+K42*K43</f>
        <v>1209323.52</v>
      </c>
      <c r="L48" s="87" t="s">
        <v>11</v>
      </c>
      <c r="M48" s="81">
        <f>+M42*M43</f>
        <v>515082.24000000005</v>
      </c>
      <c r="N48" s="87" t="s">
        <v>11</v>
      </c>
      <c r="O48" s="82">
        <f>+O42*O43</f>
        <v>408706.56000000006</v>
      </c>
      <c r="P48" s="99"/>
      <c r="Q48" s="73"/>
    </row>
    <row r="49" spans="3:39">
      <c r="C49" s="83" t="s">
        <v>12</v>
      </c>
      <c r="D49" s="97">
        <f>+D48*4</f>
        <v>13705666.560000001</v>
      </c>
      <c r="E49" s="83" t="s">
        <v>12</v>
      </c>
      <c r="F49" s="97">
        <f>+F48*4</f>
        <v>5408363.5200000005</v>
      </c>
      <c r="G49" s="83" t="s">
        <v>12</v>
      </c>
      <c r="H49" s="98">
        <f>+H48*4</f>
        <v>3474005.7600000007</v>
      </c>
      <c r="I49" s="99"/>
      <c r="J49" s="87" t="s">
        <v>12</v>
      </c>
      <c r="K49" s="81">
        <f>+K48*4</f>
        <v>4837294.0800000001</v>
      </c>
      <c r="L49" s="87" t="s">
        <v>12</v>
      </c>
      <c r="M49" s="81">
        <f>+M48*4</f>
        <v>2060328.9600000002</v>
      </c>
      <c r="N49" s="87" t="s">
        <v>12</v>
      </c>
      <c r="O49" s="82">
        <f>+O48*4</f>
        <v>1634826.2400000002</v>
      </c>
      <c r="P49" s="99"/>
      <c r="Q49" s="73"/>
    </row>
    <row r="50" spans="3:39">
      <c r="C50" s="83"/>
      <c r="D50" s="97"/>
      <c r="E50" s="83"/>
      <c r="F50" s="97"/>
      <c r="G50" s="83"/>
      <c r="H50" s="98"/>
      <c r="I50" s="86"/>
      <c r="J50" s="87"/>
      <c r="K50" s="81"/>
      <c r="L50" s="87"/>
      <c r="M50" s="81"/>
      <c r="N50" s="87"/>
      <c r="O50" s="82"/>
      <c r="P50" s="86"/>
      <c r="Q50" s="73"/>
    </row>
    <row r="51" spans="3:39" ht="16" thickBot="1">
      <c r="C51" s="103" t="s">
        <v>13</v>
      </c>
      <c r="D51" s="104">
        <f>+D49</f>
        <v>13705666.560000001</v>
      </c>
      <c r="E51" s="103" t="s">
        <v>13</v>
      </c>
      <c r="F51" s="104">
        <f>+F49</f>
        <v>5408363.5200000005</v>
      </c>
      <c r="G51" s="103" t="s">
        <v>13</v>
      </c>
      <c r="H51" s="105">
        <f>+H49</f>
        <v>3474005.7600000007</v>
      </c>
      <c r="I51" s="106"/>
      <c r="J51" s="107" t="s">
        <v>13</v>
      </c>
      <c r="K51" s="108">
        <f>+K49</f>
        <v>4837294.0800000001</v>
      </c>
      <c r="L51" s="107" t="s">
        <v>13</v>
      </c>
      <c r="M51" s="108">
        <f>+M49</f>
        <v>2060328.9600000002</v>
      </c>
      <c r="N51" s="107" t="s">
        <v>13</v>
      </c>
      <c r="O51" s="109">
        <f>+O49</f>
        <v>1634826.2400000002</v>
      </c>
      <c r="P51" s="110"/>
      <c r="Q51" s="111"/>
    </row>
    <row r="52" spans="3:39" ht="19" thickBot="1">
      <c r="C52" s="185" t="s">
        <v>35</v>
      </c>
      <c r="D52" s="186"/>
      <c r="E52" s="186"/>
      <c r="F52" s="186"/>
      <c r="G52" s="187"/>
      <c r="H52" s="112">
        <f>+H51+F51+D51</f>
        <v>22588035.840000004</v>
      </c>
      <c r="I52" s="106"/>
      <c r="J52" s="188" t="s">
        <v>35</v>
      </c>
      <c r="K52" s="189"/>
      <c r="L52" s="189"/>
      <c r="M52" s="189"/>
      <c r="N52" s="190"/>
      <c r="O52" s="113">
        <f>+K51+M51+O51</f>
        <v>8532449.2800000012</v>
      </c>
      <c r="P52" s="110"/>
      <c r="Q52" s="111"/>
    </row>
    <row r="53" spans="3:39">
      <c r="D53" s="6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</row>
    <row r="54" spans="3:39">
      <c r="C54" s="73"/>
      <c r="D54" s="114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</row>
    <row r="55" spans="3:39">
      <c r="C55" s="73"/>
      <c r="D55" s="114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</row>
    <row r="56" spans="3:39" ht="28" thickBot="1">
      <c r="C56" s="218">
        <v>2018</v>
      </c>
      <c r="D56" s="219"/>
      <c r="E56" s="219"/>
      <c r="F56" s="219"/>
      <c r="G56" s="219"/>
      <c r="H56" s="219"/>
      <c r="I56" s="218">
        <v>2018</v>
      </c>
      <c r="J56" s="219"/>
      <c r="K56" s="219"/>
      <c r="L56" s="219"/>
      <c r="M56" s="219"/>
      <c r="N56" s="219"/>
      <c r="O56" s="218">
        <v>2018</v>
      </c>
      <c r="P56" s="219"/>
      <c r="Q56" s="219"/>
      <c r="R56" s="219"/>
      <c r="S56" s="219"/>
      <c r="T56" s="219"/>
      <c r="U56" s="218">
        <v>2018</v>
      </c>
      <c r="V56" s="219"/>
      <c r="W56" s="219"/>
      <c r="X56" s="219"/>
      <c r="Y56" s="219"/>
      <c r="Z56" s="219"/>
    </row>
    <row r="57" spans="3:39" ht="27" thickBot="1">
      <c r="C57" s="182" t="s">
        <v>71</v>
      </c>
      <c r="D57" s="183"/>
      <c r="E57" s="182" t="s">
        <v>52</v>
      </c>
      <c r="F57" s="183"/>
      <c r="G57" s="182" t="s">
        <v>53</v>
      </c>
      <c r="H57" s="183"/>
      <c r="I57" s="182" t="s">
        <v>62</v>
      </c>
      <c r="J57" s="183"/>
      <c r="K57" s="182" t="s">
        <v>54</v>
      </c>
      <c r="L57" s="183"/>
      <c r="M57" s="182" t="s">
        <v>55</v>
      </c>
      <c r="N57" s="183"/>
      <c r="O57" s="182" t="s">
        <v>56</v>
      </c>
      <c r="P57" s="183"/>
      <c r="Q57" s="182" t="s">
        <v>57</v>
      </c>
      <c r="R57" s="183"/>
      <c r="S57" s="182" t="s">
        <v>58</v>
      </c>
      <c r="T57" s="183"/>
      <c r="U57" s="182" t="s">
        <v>59</v>
      </c>
      <c r="V57" s="183"/>
      <c r="W57" s="182" t="s">
        <v>60</v>
      </c>
      <c r="X57" s="183"/>
      <c r="Y57" s="182" t="s">
        <v>61</v>
      </c>
      <c r="Z57" s="184"/>
      <c r="AB57" s="116"/>
    </row>
    <row r="58" spans="3:39">
      <c r="C58" s="117"/>
      <c r="D58" s="118">
        <f>'2017'!P93</f>
        <v>61984372.75</v>
      </c>
      <c r="E58" s="117"/>
      <c r="F58" s="118">
        <f>D86</f>
        <v>73434676.930000007</v>
      </c>
      <c r="G58" s="117"/>
      <c r="H58" s="118">
        <f>F86</f>
        <v>74343291.190000013</v>
      </c>
      <c r="I58" s="117"/>
      <c r="J58" s="118">
        <f>H86</f>
        <v>75251905.450000018</v>
      </c>
      <c r="K58" s="117"/>
      <c r="L58" s="118">
        <f>J86</f>
        <v>76160519.710000023</v>
      </c>
      <c r="M58" s="117"/>
      <c r="N58" s="118">
        <f>L86</f>
        <v>77069133.970000029</v>
      </c>
      <c r="O58" s="117"/>
      <c r="P58" s="118">
        <f>N86</f>
        <v>88519438.150000036</v>
      </c>
      <c r="Q58" s="117"/>
      <c r="R58" s="118">
        <f>P86</f>
        <v>99969742.330000043</v>
      </c>
      <c r="S58" s="117"/>
      <c r="T58" s="118">
        <f>R86</f>
        <v>100878356.59000005</v>
      </c>
      <c r="U58" s="117"/>
      <c r="V58" s="118">
        <f>T86</f>
        <v>101786970.85000005</v>
      </c>
      <c r="W58" s="117"/>
      <c r="X58" s="118">
        <f>V86</f>
        <v>102695585.11000006</v>
      </c>
      <c r="Y58" s="117"/>
      <c r="Z58" s="118">
        <f>X86</f>
        <v>103604199.37000006</v>
      </c>
      <c r="AB58" s="119"/>
    </row>
    <row r="59" spans="3:39">
      <c r="C59" s="121" t="s">
        <v>14</v>
      </c>
      <c r="D59" s="122"/>
      <c r="E59" s="121" t="s">
        <v>14</v>
      </c>
      <c r="F59" s="122"/>
      <c r="G59" s="121" t="s">
        <v>14</v>
      </c>
      <c r="H59" s="122"/>
      <c r="I59" s="121" t="s">
        <v>14</v>
      </c>
      <c r="J59" s="122"/>
      <c r="K59" s="121" t="s">
        <v>14</v>
      </c>
      <c r="L59" s="122"/>
      <c r="M59" s="121" t="s">
        <v>14</v>
      </c>
      <c r="N59" s="122"/>
      <c r="O59" s="121" t="s">
        <v>14</v>
      </c>
      <c r="P59" s="122"/>
      <c r="Q59" s="121" t="s">
        <v>14</v>
      </c>
      <c r="R59" s="122"/>
      <c r="S59" s="121" t="s">
        <v>14</v>
      </c>
      <c r="T59" s="122"/>
      <c r="U59" s="121" t="s">
        <v>14</v>
      </c>
      <c r="V59" s="122"/>
      <c r="W59" s="121" t="s">
        <v>14</v>
      </c>
      <c r="X59" s="122"/>
      <c r="Y59" s="121" t="s">
        <v>14</v>
      </c>
      <c r="Z59" s="122"/>
      <c r="AB59" s="115"/>
      <c r="AK59" s="123"/>
    </row>
    <row r="60" spans="3:39">
      <c r="C60" s="124" t="s">
        <v>42</v>
      </c>
      <c r="D60" s="125">
        <f>$H$52</f>
        <v>22588035.840000004</v>
      </c>
      <c r="E60" s="124" t="s">
        <v>42</v>
      </c>
      <c r="F60" s="125">
        <f>$O$52</f>
        <v>8532449.2800000012</v>
      </c>
      <c r="G60" s="124" t="s">
        <v>42</v>
      </c>
      <c r="H60" s="125">
        <f>$O$52</f>
        <v>8532449.2800000012</v>
      </c>
      <c r="I60" s="124" t="s">
        <v>42</v>
      </c>
      <c r="J60" s="125">
        <f>$O$52</f>
        <v>8532449.2800000012</v>
      </c>
      <c r="K60" s="124" t="s">
        <v>42</v>
      </c>
      <c r="L60" s="125">
        <f>$O$52</f>
        <v>8532449.2800000012</v>
      </c>
      <c r="M60" s="124" t="s">
        <v>42</v>
      </c>
      <c r="N60" s="125">
        <f>$H$52</f>
        <v>22588035.840000004</v>
      </c>
      <c r="O60" s="124" t="s">
        <v>42</v>
      </c>
      <c r="P60" s="125">
        <f>$H$52</f>
        <v>22588035.840000004</v>
      </c>
      <c r="Q60" s="124" t="s">
        <v>42</v>
      </c>
      <c r="R60" s="125">
        <f>$O$52</f>
        <v>8532449.2800000012</v>
      </c>
      <c r="S60" s="124" t="s">
        <v>42</v>
      </c>
      <c r="T60" s="125">
        <f>$O$52</f>
        <v>8532449.2800000012</v>
      </c>
      <c r="U60" s="124" t="s">
        <v>42</v>
      </c>
      <c r="V60" s="125">
        <f>$O$52</f>
        <v>8532449.2800000012</v>
      </c>
      <c r="W60" s="124" t="s">
        <v>42</v>
      </c>
      <c r="X60" s="125">
        <f>$O$52</f>
        <v>8532449.2800000012</v>
      </c>
      <c r="Y60" s="124" t="s">
        <v>42</v>
      </c>
      <c r="Z60" s="125">
        <f>$H$52</f>
        <v>22588035.840000004</v>
      </c>
      <c r="AB60" s="126"/>
      <c r="AK60" s="123"/>
    </row>
    <row r="61" spans="3:39">
      <c r="C61" s="117" t="s">
        <v>15</v>
      </c>
      <c r="D61" s="102">
        <f>D60</f>
        <v>22588035.840000004</v>
      </c>
      <c r="E61" s="117" t="s">
        <v>15</v>
      </c>
      <c r="F61" s="102">
        <f>F60</f>
        <v>8532449.2800000012</v>
      </c>
      <c r="G61" s="117" t="s">
        <v>15</v>
      </c>
      <c r="H61" s="102">
        <f>H60</f>
        <v>8532449.2800000012</v>
      </c>
      <c r="I61" s="117" t="s">
        <v>15</v>
      </c>
      <c r="J61" s="102">
        <f>J60</f>
        <v>8532449.2800000012</v>
      </c>
      <c r="K61" s="117" t="s">
        <v>15</v>
      </c>
      <c r="L61" s="102">
        <f>L60</f>
        <v>8532449.2800000012</v>
      </c>
      <c r="M61" s="117" t="s">
        <v>15</v>
      </c>
      <c r="N61" s="102">
        <f>N60</f>
        <v>22588035.840000004</v>
      </c>
      <c r="O61" s="117" t="s">
        <v>15</v>
      </c>
      <c r="P61" s="102">
        <f>P60</f>
        <v>22588035.840000004</v>
      </c>
      <c r="Q61" s="117" t="s">
        <v>15</v>
      </c>
      <c r="R61" s="102">
        <f>R60</f>
        <v>8532449.2800000012</v>
      </c>
      <c r="S61" s="117" t="s">
        <v>15</v>
      </c>
      <c r="T61" s="102">
        <f>T60</f>
        <v>8532449.2800000012</v>
      </c>
      <c r="U61" s="117" t="s">
        <v>15</v>
      </c>
      <c r="V61" s="102">
        <f>V60</f>
        <v>8532449.2800000012</v>
      </c>
      <c r="W61" s="117" t="s">
        <v>15</v>
      </c>
      <c r="X61" s="102">
        <f>X60</f>
        <v>8532449.2800000012</v>
      </c>
      <c r="Y61" s="117" t="s">
        <v>15</v>
      </c>
      <c r="Z61" s="102">
        <f>Z60</f>
        <v>22588035.840000004</v>
      </c>
      <c r="AB61" s="126"/>
      <c r="AK61" s="123"/>
      <c r="AL61" s="63"/>
      <c r="AM61" s="127"/>
    </row>
    <row r="62" spans="3:39">
      <c r="C62" s="117"/>
      <c r="D62" s="128"/>
      <c r="E62" s="117"/>
      <c r="F62" s="128"/>
      <c r="G62" s="117"/>
      <c r="H62" s="128"/>
      <c r="I62" s="117"/>
      <c r="J62" s="128"/>
      <c r="K62" s="117"/>
      <c r="L62" s="128"/>
      <c r="M62" s="117"/>
      <c r="N62" s="128"/>
      <c r="O62" s="117"/>
      <c r="P62" s="128"/>
      <c r="Q62" s="117"/>
      <c r="R62" s="128"/>
      <c r="S62" s="117"/>
      <c r="T62" s="128"/>
      <c r="U62" s="117"/>
      <c r="V62" s="128"/>
      <c r="W62" s="117"/>
      <c r="X62" s="128"/>
      <c r="Y62" s="117"/>
      <c r="Z62" s="128"/>
      <c r="AB62" s="126"/>
      <c r="AK62" s="123"/>
      <c r="AL62" s="63"/>
      <c r="AM62" s="127"/>
    </row>
    <row r="63" spans="3:39">
      <c r="C63" s="121" t="s">
        <v>6</v>
      </c>
      <c r="D63" s="122"/>
      <c r="E63" s="121" t="s">
        <v>6</v>
      </c>
      <c r="F63" s="122"/>
      <c r="G63" s="121" t="s">
        <v>6</v>
      </c>
      <c r="H63" s="122"/>
      <c r="I63" s="121" t="s">
        <v>6</v>
      </c>
      <c r="J63" s="122"/>
      <c r="K63" s="121" t="s">
        <v>6</v>
      </c>
      <c r="L63" s="122"/>
      <c r="M63" s="121" t="s">
        <v>6</v>
      </c>
      <c r="N63" s="122"/>
      <c r="O63" s="121" t="s">
        <v>6</v>
      </c>
      <c r="P63" s="122"/>
      <c r="Q63" s="121" t="s">
        <v>6</v>
      </c>
      <c r="R63" s="122"/>
      <c r="S63" s="121" t="s">
        <v>6</v>
      </c>
      <c r="T63" s="122"/>
      <c r="U63" s="121" t="s">
        <v>6</v>
      </c>
      <c r="V63" s="122"/>
      <c r="W63" s="121" t="s">
        <v>6</v>
      </c>
      <c r="X63" s="122"/>
      <c r="Y63" s="121" t="s">
        <v>6</v>
      </c>
      <c r="Z63" s="122"/>
      <c r="AB63" s="126"/>
      <c r="AK63" s="123"/>
      <c r="AL63" s="63"/>
      <c r="AM63" s="127"/>
    </row>
    <row r="64" spans="3:39">
      <c r="C64" s="129" t="s">
        <v>16</v>
      </c>
      <c r="D64" s="128"/>
      <c r="E64" s="129" t="s">
        <v>16</v>
      </c>
      <c r="F64" s="128"/>
      <c r="G64" s="129" t="s">
        <v>16</v>
      </c>
      <c r="H64" s="128"/>
      <c r="I64" s="129" t="s">
        <v>16</v>
      </c>
      <c r="J64" s="128"/>
      <c r="K64" s="129" t="s">
        <v>16</v>
      </c>
      <c r="L64" s="128"/>
      <c r="M64" s="129" t="s">
        <v>16</v>
      </c>
      <c r="N64" s="128"/>
      <c r="O64" s="129" t="s">
        <v>16</v>
      </c>
      <c r="P64" s="128"/>
      <c r="Q64" s="129" t="s">
        <v>16</v>
      </c>
      <c r="R64" s="128"/>
      <c r="S64" s="129" t="s">
        <v>16</v>
      </c>
      <c r="T64" s="128"/>
      <c r="U64" s="129" t="s">
        <v>16</v>
      </c>
      <c r="V64" s="128"/>
      <c r="W64" s="129" t="s">
        <v>16</v>
      </c>
      <c r="X64" s="128"/>
      <c r="Y64" s="129" t="s">
        <v>16</v>
      </c>
      <c r="Z64" s="128"/>
      <c r="AB64" s="126"/>
      <c r="AK64" s="123"/>
      <c r="AL64" s="63"/>
      <c r="AM64" s="127"/>
    </row>
    <row r="65" spans="1:16384">
      <c r="C65" s="117" t="s">
        <v>17</v>
      </c>
      <c r="D65" s="102">
        <f>'2017'!D65*(1+8%)</f>
        <v>-5062500</v>
      </c>
      <c r="E65" s="117" t="s">
        <v>17</v>
      </c>
      <c r="F65" s="102">
        <f>'2017'!F65*(1+8%)</f>
        <v>-5062500</v>
      </c>
      <c r="G65" s="117" t="s">
        <v>17</v>
      </c>
      <c r="H65" s="102">
        <f>'2017'!H65*(1+8%)</f>
        <v>-5062500</v>
      </c>
      <c r="I65" s="117" t="s">
        <v>17</v>
      </c>
      <c r="J65" s="102">
        <f>'2017'!J65*(1+8%)</f>
        <v>-5062500</v>
      </c>
      <c r="K65" s="117" t="s">
        <v>17</v>
      </c>
      <c r="L65" s="102">
        <f>'2017'!L65*(1+8%)</f>
        <v>-5062500</v>
      </c>
      <c r="M65" s="117" t="s">
        <v>17</v>
      </c>
      <c r="N65" s="102">
        <f>'2017'!N65*(1+8%)</f>
        <v>-5062500</v>
      </c>
      <c r="O65" s="117" t="s">
        <v>17</v>
      </c>
      <c r="P65" s="102">
        <f>'2017'!P65*(1+8%)</f>
        <v>-5062500</v>
      </c>
      <c r="Q65" s="117" t="s">
        <v>17</v>
      </c>
      <c r="R65" s="102">
        <f>'2017'!R65*(1+8%)</f>
        <v>-5062500</v>
      </c>
      <c r="S65" s="117" t="s">
        <v>17</v>
      </c>
      <c r="T65" s="102">
        <f>'2017'!T65*(1+8%)</f>
        <v>-5062500</v>
      </c>
      <c r="U65" s="117" t="s">
        <v>17</v>
      </c>
      <c r="V65" s="102">
        <f>'2017'!V65*(1+8%)</f>
        <v>-5062500</v>
      </c>
      <c r="W65" s="117" t="s">
        <v>17</v>
      </c>
      <c r="X65" s="102">
        <f>'2017'!X65*(1+8%)</f>
        <v>-5062500</v>
      </c>
      <c r="Y65" s="117" t="s">
        <v>17</v>
      </c>
      <c r="Z65" s="102">
        <f>'2017'!Z65*(1+8%)</f>
        <v>-5062500</v>
      </c>
      <c r="AB65" s="126"/>
      <c r="AK65" s="123"/>
      <c r="AL65" s="63"/>
      <c r="AM65" s="127"/>
    </row>
    <row r="66" spans="1:16384">
      <c r="C66" s="117" t="s">
        <v>18</v>
      </c>
      <c r="D66" s="102">
        <f>'2017'!D66*(1+8%)</f>
        <v>-441000</v>
      </c>
      <c r="E66" s="117" t="s">
        <v>18</v>
      </c>
      <c r="F66" s="102">
        <f>'2017'!F66*(1+8%)</f>
        <v>-441000</v>
      </c>
      <c r="G66" s="117" t="s">
        <v>18</v>
      </c>
      <c r="H66" s="102">
        <f>'2017'!H66*(1+8%)</f>
        <v>-441000</v>
      </c>
      <c r="I66" s="117" t="s">
        <v>18</v>
      </c>
      <c r="J66" s="102">
        <f>'2017'!J66*(1+8%)</f>
        <v>-441000</v>
      </c>
      <c r="K66" s="117" t="s">
        <v>18</v>
      </c>
      <c r="L66" s="102">
        <f>'2017'!L66*(1+8%)</f>
        <v>-441000</v>
      </c>
      <c r="M66" s="117" t="s">
        <v>18</v>
      </c>
      <c r="N66" s="102">
        <f>'2017'!N66*(1+8%)</f>
        <v>-441000</v>
      </c>
      <c r="O66" s="117" t="s">
        <v>18</v>
      </c>
      <c r="P66" s="102">
        <f>'2017'!P66*(1+8%)</f>
        <v>-441000</v>
      </c>
      <c r="Q66" s="117" t="s">
        <v>18</v>
      </c>
      <c r="R66" s="102">
        <f>'2017'!R66*(1+8%)</f>
        <v>-441000</v>
      </c>
      <c r="S66" s="117" t="s">
        <v>18</v>
      </c>
      <c r="T66" s="102">
        <f>'2017'!T66*(1+8%)</f>
        <v>-441000</v>
      </c>
      <c r="U66" s="117" t="s">
        <v>18</v>
      </c>
      <c r="V66" s="102">
        <f>'2017'!V66*(1+8%)</f>
        <v>-441000</v>
      </c>
      <c r="W66" s="117" t="s">
        <v>18</v>
      </c>
      <c r="X66" s="102">
        <f>'2017'!X66*(1+8%)</f>
        <v>-441000</v>
      </c>
      <c r="Y66" s="117" t="s">
        <v>18</v>
      </c>
      <c r="Z66" s="102">
        <f>'2017'!Z66*(1+8%)</f>
        <v>-441000</v>
      </c>
      <c r="AB66" s="126"/>
      <c r="AK66" s="123"/>
      <c r="AL66" s="63"/>
      <c r="AM66" s="127"/>
    </row>
    <row r="67" spans="1:16384">
      <c r="C67" s="96" t="s">
        <v>19</v>
      </c>
      <c r="D67" s="102">
        <f>'2017'!D67*(1+8%)</f>
        <v>-108000</v>
      </c>
      <c r="E67" s="96" t="s">
        <v>19</v>
      </c>
      <c r="F67" s="102">
        <f>'2017'!F67*(1+8%)</f>
        <v>-108000</v>
      </c>
      <c r="G67" s="96" t="s">
        <v>19</v>
      </c>
      <c r="H67" s="102">
        <f>'2017'!H67*(1+8%)</f>
        <v>-108000</v>
      </c>
      <c r="I67" s="96" t="s">
        <v>19</v>
      </c>
      <c r="J67" s="102">
        <f>'2017'!J67*(1+8%)</f>
        <v>-108000</v>
      </c>
      <c r="K67" s="96" t="s">
        <v>19</v>
      </c>
      <c r="L67" s="102">
        <f>'2017'!L67*(1+8%)</f>
        <v>-108000</v>
      </c>
      <c r="M67" s="96" t="s">
        <v>19</v>
      </c>
      <c r="N67" s="102">
        <f>'2017'!N67*(1+8%)</f>
        <v>-108000</v>
      </c>
      <c r="O67" s="96" t="s">
        <v>19</v>
      </c>
      <c r="P67" s="102">
        <f>'2017'!P67*(1+8%)</f>
        <v>-108000</v>
      </c>
      <c r="Q67" s="96" t="s">
        <v>19</v>
      </c>
      <c r="R67" s="102">
        <f>'2017'!R67*(1+8%)</f>
        <v>-108000</v>
      </c>
      <c r="S67" s="96" t="s">
        <v>19</v>
      </c>
      <c r="T67" s="102">
        <f>'2017'!T67*(1+8%)</f>
        <v>-108000</v>
      </c>
      <c r="U67" s="96" t="s">
        <v>19</v>
      </c>
      <c r="V67" s="102">
        <f>'2017'!V67*(1+8%)</f>
        <v>-108000</v>
      </c>
      <c r="W67" s="96" t="s">
        <v>19</v>
      </c>
      <c r="X67" s="102">
        <f>'2017'!X67*(1+8%)</f>
        <v>-108000</v>
      </c>
      <c r="Y67" s="96" t="s">
        <v>19</v>
      </c>
      <c r="Z67" s="102">
        <f>'2017'!Z67*(1+8%)</f>
        <v>-108000</v>
      </c>
      <c r="AB67" s="126"/>
      <c r="AK67" s="123"/>
      <c r="AL67" s="63"/>
      <c r="AM67" s="127"/>
    </row>
    <row r="68" spans="1:16384">
      <c r="C68" s="96" t="s">
        <v>21</v>
      </c>
      <c r="D68" s="102">
        <f>'2017'!D68*(1+8%)</f>
        <v>-108000</v>
      </c>
      <c r="E68" s="96" t="s">
        <v>21</v>
      </c>
      <c r="F68" s="102">
        <f>'2017'!F68*(1+8%)</f>
        <v>-108000</v>
      </c>
      <c r="G68" s="96" t="s">
        <v>21</v>
      </c>
      <c r="H68" s="102">
        <f>'2017'!H68*(1+8%)</f>
        <v>-108000</v>
      </c>
      <c r="I68" s="96" t="s">
        <v>21</v>
      </c>
      <c r="J68" s="102">
        <f>'2017'!J68*(1+8%)</f>
        <v>-108000</v>
      </c>
      <c r="K68" s="96" t="s">
        <v>21</v>
      </c>
      <c r="L68" s="102">
        <f>'2017'!L68*(1+8%)</f>
        <v>-108000</v>
      </c>
      <c r="M68" s="96" t="s">
        <v>21</v>
      </c>
      <c r="N68" s="102">
        <f>'2017'!N68*(1+8%)</f>
        <v>-108000</v>
      </c>
      <c r="O68" s="96" t="s">
        <v>21</v>
      </c>
      <c r="P68" s="102">
        <f>'2017'!P68*(1+8%)</f>
        <v>-108000</v>
      </c>
      <c r="Q68" s="96" t="s">
        <v>21</v>
      </c>
      <c r="R68" s="102">
        <f>'2017'!R68*(1+8%)</f>
        <v>-108000</v>
      </c>
      <c r="S68" s="96" t="s">
        <v>21</v>
      </c>
      <c r="T68" s="102">
        <f>'2017'!T68*(1+8%)</f>
        <v>-108000</v>
      </c>
      <c r="U68" s="96" t="s">
        <v>21</v>
      </c>
      <c r="V68" s="102">
        <f>'2017'!V68*(1+8%)</f>
        <v>-108000</v>
      </c>
      <c r="W68" s="96" t="s">
        <v>21</v>
      </c>
      <c r="X68" s="102">
        <f>'2017'!X68*(1+8%)</f>
        <v>-108000</v>
      </c>
      <c r="Y68" s="96" t="s">
        <v>21</v>
      </c>
      <c r="Z68" s="102">
        <f>'2017'!Z68*(1+8%)</f>
        <v>-108000</v>
      </c>
      <c r="AB68" s="126"/>
      <c r="AK68" s="123"/>
      <c r="AL68" s="63"/>
      <c r="AM68" s="127"/>
    </row>
    <row r="69" spans="1:16384">
      <c r="C69" s="96" t="s">
        <v>22</v>
      </c>
      <c r="D69" s="102">
        <f>'2017'!D69*(1+8%)</f>
        <v>-40500</v>
      </c>
      <c r="E69" s="96" t="s">
        <v>22</v>
      </c>
      <c r="F69" s="102">
        <f>'2017'!F69*(1+8%)</f>
        <v>-40500</v>
      </c>
      <c r="G69" s="96" t="s">
        <v>22</v>
      </c>
      <c r="H69" s="102">
        <f>'2017'!H69*(1+8%)</f>
        <v>-40500</v>
      </c>
      <c r="I69" s="96" t="s">
        <v>22</v>
      </c>
      <c r="J69" s="102">
        <f>'2017'!J69*(1+8%)</f>
        <v>-40500</v>
      </c>
      <c r="K69" s="96" t="s">
        <v>22</v>
      </c>
      <c r="L69" s="102">
        <f>'2017'!L69*(1+8%)</f>
        <v>-40500</v>
      </c>
      <c r="M69" s="96" t="s">
        <v>22</v>
      </c>
      <c r="N69" s="102">
        <f>'2017'!N69*(1+8%)</f>
        <v>-40500</v>
      </c>
      <c r="O69" s="96" t="s">
        <v>22</v>
      </c>
      <c r="P69" s="102">
        <f>'2017'!P69*(1+8%)</f>
        <v>-40500</v>
      </c>
      <c r="Q69" s="96" t="s">
        <v>22</v>
      </c>
      <c r="R69" s="102">
        <f>'2017'!R69*(1+8%)</f>
        <v>-40500</v>
      </c>
      <c r="S69" s="96" t="s">
        <v>22</v>
      </c>
      <c r="T69" s="102">
        <f>'2017'!T69*(1+8%)</f>
        <v>-40500</v>
      </c>
      <c r="U69" s="96" t="s">
        <v>22</v>
      </c>
      <c r="V69" s="102">
        <f>'2017'!V69*(1+8%)</f>
        <v>-40500</v>
      </c>
      <c r="W69" s="96" t="s">
        <v>22</v>
      </c>
      <c r="X69" s="102">
        <f>'2017'!X69*(1+8%)</f>
        <v>-40500</v>
      </c>
      <c r="Y69" s="96" t="s">
        <v>22</v>
      </c>
      <c r="Z69" s="102">
        <f>'2017'!Z69*(1+8%)</f>
        <v>-40500</v>
      </c>
      <c r="AB69" s="126"/>
      <c r="AK69" s="123"/>
      <c r="AL69" s="63"/>
      <c r="AM69" s="127"/>
    </row>
    <row r="70" spans="1:16384">
      <c r="C70" s="100" t="s">
        <v>66</v>
      </c>
      <c r="D70" s="102">
        <f>'2017'!D70*(1+8%)</f>
        <v>-324000</v>
      </c>
      <c r="E70" s="100" t="s">
        <v>66</v>
      </c>
      <c r="F70" s="102">
        <f>'2017'!F70*(1+8%)</f>
        <v>-324000</v>
      </c>
      <c r="G70" s="100" t="s">
        <v>66</v>
      </c>
      <c r="H70" s="102">
        <f>'2017'!H70*(1+8%)</f>
        <v>-324000</v>
      </c>
      <c r="I70" s="100" t="s">
        <v>66</v>
      </c>
      <c r="J70" s="102">
        <f>'2017'!J70*(1+8%)</f>
        <v>-324000</v>
      </c>
      <c r="K70" s="100" t="s">
        <v>66</v>
      </c>
      <c r="L70" s="102">
        <f>'2017'!L70*(1+8%)</f>
        <v>-324000</v>
      </c>
      <c r="M70" s="100" t="s">
        <v>66</v>
      </c>
      <c r="N70" s="102">
        <f>'2017'!N70*(1+8%)</f>
        <v>-324000</v>
      </c>
      <c r="O70" s="100" t="s">
        <v>66</v>
      </c>
      <c r="P70" s="102">
        <f>'2017'!P70*(1+8%)</f>
        <v>-324000</v>
      </c>
      <c r="Q70" s="100" t="s">
        <v>66</v>
      </c>
      <c r="R70" s="102">
        <f>'2017'!R70*(1+8%)</f>
        <v>-324000</v>
      </c>
      <c r="S70" s="100" t="s">
        <v>66</v>
      </c>
      <c r="T70" s="102">
        <f>'2017'!T70*(1+8%)</f>
        <v>-324000</v>
      </c>
      <c r="U70" s="100" t="s">
        <v>66</v>
      </c>
      <c r="V70" s="102">
        <f>'2017'!V70*(1+8%)</f>
        <v>-324000</v>
      </c>
      <c r="W70" s="100" t="s">
        <v>66</v>
      </c>
      <c r="X70" s="102">
        <f>'2017'!X70*(1+8%)</f>
        <v>-324000</v>
      </c>
      <c r="Y70" s="100" t="s">
        <v>66</v>
      </c>
      <c r="Z70" s="102">
        <f>'2017'!Z70*(1+8%)</f>
        <v>-324000</v>
      </c>
      <c r="AB70" s="126"/>
      <c r="AK70" s="123"/>
      <c r="AL70" s="63"/>
      <c r="AM70" s="127"/>
    </row>
    <row r="71" spans="1:16384">
      <c r="C71" s="117" t="s">
        <v>39</v>
      </c>
      <c r="D71" s="102">
        <f>'2017'!D71*(1+8%)</f>
        <v>-97200</v>
      </c>
      <c r="E71" s="117" t="s">
        <v>39</v>
      </c>
      <c r="F71" s="102">
        <f>'2017'!F71*(1+8%)</f>
        <v>-97200</v>
      </c>
      <c r="G71" s="117" t="s">
        <v>39</v>
      </c>
      <c r="H71" s="102">
        <f>'2017'!H71*(1+8%)</f>
        <v>-97200</v>
      </c>
      <c r="I71" s="117" t="s">
        <v>39</v>
      </c>
      <c r="J71" s="102">
        <f>'2017'!J71*(1+8%)</f>
        <v>-97200</v>
      </c>
      <c r="K71" s="117" t="s">
        <v>39</v>
      </c>
      <c r="L71" s="102">
        <f>'2017'!L71*(1+8%)</f>
        <v>-97200</v>
      </c>
      <c r="M71" s="117" t="s">
        <v>39</v>
      </c>
      <c r="N71" s="102">
        <f>'2017'!N71*(1+8%)</f>
        <v>-97200</v>
      </c>
      <c r="O71" s="117" t="s">
        <v>39</v>
      </c>
      <c r="P71" s="102">
        <f>'2017'!P71*(1+8%)</f>
        <v>-97200</v>
      </c>
      <c r="Q71" s="117" t="s">
        <v>39</v>
      </c>
      <c r="R71" s="102">
        <f>'2017'!R71*(1+8%)</f>
        <v>-97200</v>
      </c>
      <c r="S71" s="117" t="s">
        <v>39</v>
      </c>
      <c r="T71" s="102">
        <f>'2017'!T71*(1+8%)</f>
        <v>-97200</v>
      </c>
      <c r="U71" s="117" t="s">
        <v>39</v>
      </c>
      <c r="V71" s="102">
        <f>'2017'!V71*(1+8%)</f>
        <v>-97200</v>
      </c>
      <c r="W71" s="117" t="s">
        <v>39</v>
      </c>
      <c r="X71" s="102">
        <f>'2017'!X71*(1+8%)</f>
        <v>-97200</v>
      </c>
      <c r="Y71" s="117" t="s">
        <v>39</v>
      </c>
      <c r="Z71" s="102">
        <f>'2017'!Z71*(1+8%)</f>
        <v>-97200</v>
      </c>
      <c r="AB71" s="126"/>
      <c r="AK71" s="123"/>
      <c r="AL71" s="63"/>
      <c r="AM71" s="127"/>
    </row>
    <row r="72" spans="1:16384">
      <c r="C72" s="124" t="s">
        <v>38</v>
      </c>
      <c r="D72" s="102">
        <f>'2017'!D72*(1+8%)</f>
        <v>-142203.6</v>
      </c>
      <c r="E72" s="124" t="s">
        <v>38</v>
      </c>
      <c r="F72" s="102">
        <f>'2017'!F72*(1+8%)</f>
        <v>-142203.6</v>
      </c>
      <c r="G72" s="124" t="s">
        <v>38</v>
      </c>
      <c r="H72" s="102">
        <f>'2017'!H72*(1+8%)</f>
        <v>-142203.6</v>
      </c>
      <c r="I72" s="124" t="s">
        <v>38</v>
      </c>
      <c r="J72" s="102">
        <f>'2017'!J72*(1+8%)</f>
        <v>-142203.6</v>
      </c>
      <c r="K72" s="124" t="s">
        <v>38</v>
      </c>
      <c r="L72" s="102">
        <f>'2017'!L72*(1+8%)</f>
        <v>-142203.6</v>
      </c>
      <c r="M72" s="124" t="s">
        <v>38</v>
      </c>
      <c r="N72" s="102">
        <f>'2017'!N72*(1+8%)</f>
        <v>-142203.6</v>
      </c>
      <c r="O72" s="124" t="s">
        <v>38</v>
      </c>
      <c r="P72" s="102">
        <f>'2017'!P72*(1+8%)</f>
        <v>-142203.6</v>
      </c>
      <c r="Q72" s="124" t="s">
        <v>38</v>
      </c>
      <c r="R72" s="102">
        <f>'2017'!R72*(1+8%)</f>
        <v>-142203.6</v>
      </c>
      <c r="S72" s="124" t="s">
        <v>38</v>
      </c>
      <c r="T72" s="102">
        <f>'2017'!T72*(1+8%)</f>
        <v>-142203.6</v>
      </c>
      <c r="U72" s="124" t="s">
        <v>38</v>
      </c>
      <c r="V72" s="102">
        <f>'2017'!V72*(1+8%)</f>
        <v>-142203.6</v>
      </c>
      <c r="W72" s="124" t="s">
        <v>38</v>
      </c>
      <c r="X72" s="102">
        <f>'2017'!X72*(1+8%)</f>
        <v>-142203.6</v>
      </c>
      <c r="Y72" s="124" t="s">
        <v>38</v>
      </c>
      <c r="Z72" s="102">
        <f>'2017'!Z72*(1+8%)</f>
        <v>-142203.6</v>
      </c>
      <c r="AB72" s="126"/>
      <c r="AK72" s="102"/>
      <c r="AL72" s="63"/>
      <c r="AM72" s="127"/>
    </row>
    <row r="73" spans="1:16384">
      <c r="C73" s="117" t="s">
        <v>15</v>
      </c>
      <c r="D73" s="102">
        <f>+SUM(D65:D72)</f>
        <v>-6323403.5999999996</v>
      </c>
      <c r="E73" s="117" t="s">
        <v>15</v>
      </c>
      <c r="F73" s="102">
        <f>+SUM(F65:F72)</f>
        <v>-6323403.5999999996</v>
      </c>
      <c r="G73" s="117" t="s">
        <v>15</v>
      </c>
      <c r="H73" s="102">
        <f>+SUM(H65:H72)</f>
        <v>-6323403.5999999996</v>
      </c>
      <c r="I73" s="117" t="s">
        <v>15</v>
      </c>
      <c r="J73" s="102">
        <f>+SUM(J65:J72)</f>
        <v>-6323403.5999999996</v>
      </c>
      <c r="K73" s="117" t="s">
        <v>15</v>
      </c>
      <c r="L73" s="102">
        <f>+SUM(L65:L72)</f>
        <v>-6323403.5999999996</v>
      </c>
      <c r="M73" s="117" t="s">
        <v>15</v>
      </c>
      <c r="N73" s="102">
        <f>+SUM(N65:N72)</f>
        <v>-6323403.5999999996</v>
      </c>
      <c r="O73" s="117" t="s">
        <v>15</v>
      </c>
      <c r="P73" s="102">
        <f>+SUM(P65:P72)</f>
        <v>-6323403.5999999996</v>
      </c>
      <c r="Q73" s="117" t="s">
        <v>15</v>
      </c>
      <c r="R73" s="102">
        <f>+SUM(R65:R72)</f>
        <v>-6323403.5999999996</v>
      </c>
      <c r="S73" s="117" t="s">
        <v>15</v>
      </c>
      <c r="T73" s="102">
        <f>+SUM(T65:T72)</f>
        <v>-6323403.5999999996</v>
      </c>
      <c r="U73" s="117" t="s">
        <v>15</v>
      </c>
      <c r="V73" s="102">
        <f>+SUM(V65:V72)</f>
        <v>-6323403.5999999996</v>
      </c>
      <c r="W73" s="117" t="s">
        <v>15</v>
      </c>
      <c r="X73" s="102">
        <f>+SUM(X65:X72)</f>
        <v>-6323403.5999999996</v>
      </c>
      <c r="Y73" s="117" t="s">
        <v>15</v>
      </c>
      <c r="Z73" s="102">
        <f>+SUM(Z65:Z72)</f>
        <v>-6323403.5999999996</v>
      </c>
      <c r="AB73" s="126"/>
    </row>
    <row r="74" spans="1:16384">
      <c r="C74" s="117"/>
      <c r="D74" s="128"/>
      <c r="E74" s="117"/>
      <c r="F74" s="128"/>
      <c r="G74" s="117"/>
      <c r="H74" s="128"/>
      <c r="I74" s="117"/>
      <c r="J74" s="128"/>
      <c r="K74" s="117"/>
      <c r="L74" s="128"/>
      <c r="M74" s="117"/>
      <c r="N74" s="128"/>
      <c r="O74" s="117"/>
      <c r="P74" s="128"/>
      <c r="Q74" s="117"/>
      <c r="R74" s="128"/>
      <c r="S74" s="117"/>
      <c r="T74" s="128"/>
      <c r="U74" s="117"/>
      <c r="V74" s="128"/>
      <c r="W74" s="117"/>
      <c r="X74" s="128"/>
      <c r="Y74" s="117"/>
      <c r="Z74" s="128"/>
      <c r="AB74" s="126"/>
    </row>
    <row r="75" spans="1:16384">
      <c r="C75" s="131" t="s">
        <v>20</v>
      </c>
      <c r="D75" s="128"/>
      <c r="E75" s="131" t="s">
        <v>20</v>
      </c>
      <c r="F75" s="128"/>
      <c r="G75" s="131" t="s">
        <v>20</v>
      </c>
      <c r="H75" s="128"/>
      <c r="I75" s="131" t="s">
        <v>20</v>
      </c>
      <c r="J75" s="128"/>
      <c r="K75" s="131" t="s">
        <v>20</v>
      </c>
      <c r="L75" s="128"/>
      <c r="M75" s="131" t="s">
        <v>20</v>
      </c>
      <c r="N75" s="128"/>
      <c r="O75" s="131" t="s">
        <v>20</v>
      </c>
      <c r="P75" s="128"/>
      <c r="Q75" s="131" t="s">
        <v>20</v>
      </c>
      <c r="R75" s="128"/>
      <c r="S75" s="131" t="s">
        <v>20</v>
      </c>
      <c r="T75" s="128"/>
      <c r="U75" s="131" t="s">
        <v>20</v>
      </c>
      <c r="V75" s="128"/>
      <c r="W75" s="131" t="s">
        <v>20</v>
      </c>
      <c r="X75" s="128"/>
      <c r="Y75" s="131" t="s">
        <v>20</v>
      </c>
      <c r="Z75" s="128"/>
      <c r="AB75" s="126"/>
    </row>
    <row r="76" spans="1:16384">
      <c r="A76" s="239"/>
      <c r="B76" s="128"/>
      <c r="C76" s="239" t="s">
        <v>78</v>
      </c>
      <c r="D76" s="102">
        <f>'2017'!D76*(1+8%)</f>
        <v>-116640.00000000001</v>
      </c>
      <c r="E76" s="239" t="s">
        <v>78</v>
      </c>
      <c r="F76" s="102">
        <f>'2017'!F76*(1+8%)</f>
        <v>-116640.00000000001</v>
      </c>
      <c r="G76" s="239" t="s">
        <v>78</v>
      </c>
      <c r="H76" s="102">
        <f>'2017'!H76*(1+8%)</f>
        <v>-116640.00000000001</v>
      </c>
      <c r="I76" s="239" t="s">
        <v>78</v>
      </c>
      <c r="J76" s="102">
        <f>'2017'!J76*(1+8%)</f>
        <v>-116640.00000000001</v>
      </c>
      <c r="K76" s="239" t="s">
        <v>78</v>
      </c>
      <c r="L76" s="102">
        <f>'2017'!L76*(1+8%)</f>
        <v>-116640.00000000001</v>
      </c>
      <c r="M76" s="239" t="s">
        <v>78</v>
      </c>
      <c r="N76" s="102">
        <f>'2017'!N76*(1+8%)</f>
        <v>-116640.00000000001</v>
      </c>
      <c r="O76" s="239" t="s">
        <v>78</v>
      </c>
      <c r="P76" s="102">
        <f>'2017'!P76*(1+8%)</f>
        <v>-116640.00000000001</v>
      </c>
      <c r="Q76" s="239" t="s">
        <v>78</v>
      </c>
      <c r="R76" s="102">
        <f>'2017'!R76*(1+8%)</f>
        <v>-116640.00000000001</v>
      </c>
      <c r="S76" s="239" t="s">
        <v>78</v>
      </c>
      <c r="T76" s="102">
        <f>'2017'!T76*(1+8%)</f>
        <v>-116640.00000000001</v>
      </c>
      <c r="U76" s="239" t="s">
        <v>78</v>
      </c>
      <c r="V76" s="102">
        <f>'2017'!V76*(1+8%)</f>
        <v>-116640.00000000001</v>
      </c>
      <c r="W76" s="239" t="s">
        <v>78</v>
      </c>
      <c r="X76" s="102">
        <f>'2017'!X76*(1+8%)</f>
        <v>-116640.00000000001</v>
      </c>
      <c r="Y76" s="239" t="s">
        <v>78</v>
      </c>
      <c r="Z76" s="102">
        <f>'2017'!Z76*(1+8%)</f>
        <v>-116640.00000000001</v>
      </c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  <c r="AMM76"/>
      <c r="AMN76"/>
      <c r="AMO76"/>
      <c r="AMP76"/>
      <c r="AMQ76"/>
      <c r="AMR76"/>
      <c r="AMS76"/>
      <c r="AMT76"/>
      <c r="AMU76"/>
      <c r="AMV76"/>
      <c r="AMW76"/>
      <c r="AMX76"/>
      <c r="AMY76"/>
      <c r="AMZ76"/>
      <c r="ANA76"/>
      <c r="ANB76"/>
      <c r="ANC76"/>
      <c r="AND76"/>
      <c r="ANE76"/>
      <c r="ANF76"/>
      <c r="ANG76"/>
      <c r="ANH76"/>
      <c r="ANI76"/>
      <c r="ANJ76"/>
      <c r="ANK76"/>
      <c r="ANL76"/>
      <c r="ANM76"/>
      <c r="ANN76"/>
      <c r="ANO76"/>
      <c r="ANP76"/>
      <c r="ANQ76"/>
      <c r="ANR76"/>
      <c r="ANS76"/>
      <c r="ANT76"/>
      <c r="ANU76"/>
      <c r="ANV76"/>
      <c r="ANW76"/>
      <c r="ANX76"/>
      <c r="ANY76"/>
      <c r="ANZ76"/>
      <c r="AOA76"/>
      <c r="AOB76"/>
      <c r="AOC76"/>
      <c r="AOD76"/>
      <c r="AOE76"/>
      <c r="AOF76"/>
      <c r="AOG76"/>
      <c r="AOH76"/>
      <c r="AOI76"/>
      <c r="AOJ76"/>
      <c r="AOK76"/>
      <c r="AOL76"/>
      <c r="AOM76"/>
      <c r="AON76"/>
      <c r="AOO76"/>
      <c r="AOP76"/>
      <c r="AOQ76"/>
      <c r="AOR76"/>
      <c r="AOS76"/>
      <c r="AOT76"/>
      <c r="AOU76"/>
      <c r="AOV76"/>
      <c r="AOW76"/>
      <c r="AOX76"/>
      <c r="AOY76"/>
      <c r="AOZ76"/>
      <c r="APA76"/>
      <c r="APB76"/>
      <c r="APC76"/>
      <c r="APD76"/>
      <c r="APE76"/>
      <c r="APF76"/>
      <c r="APG76"/>
      <c r="APH76"/>
      <c r="API76"/>
      <c r="APJ76"/>
      <c r="APK76"/>
      <c r="APL76"/>
      <c r="APM76"/>
      <c r="APN76"/>
      <c r="APO76"/>
      <c r="APP76"/>
      <c r="APQ76"/>
      <c r="APR76"/>
      <c r="APS76"/>
      <c r="APT76"/>
      <c r="APU76"/>
      <c r="APV76"/>
      <c r="APW76"/>
      <c r="APX76"/>
      <c r="APY76"/>
      <c r="APZ76"/>
      <c r="AQA76"/>
      <c r="AQB76"/>
      <c r="AQC76"/>
      <c r="AQD76"/>
      <c r="AQE76"/>
      <c r="AQF76"/>
      <c r="AQG76"/>
      <c r="AQH76"/>
      <c r="AQI76"/>
      <c r="AQJ76"/>
      <c r="AQK76"/>
      <c r="AQL76"/>
      <c r="AQM76"/>
      <c r="AQN76"/>
      <c r="AQO76"/>
      <c r="AQP76"/>
      <c r="AQQ76"/>
      <c r="AQR76"/>
      <c r="AQS76"/>
      <c r="AQT76"/>
      <c r="AQU76"/>
      <c r="AQV76"/>
      <c r="AQW76"/>
      <c r="AQX76"/>
      <c r="AQY76"/>
      <c r="AQZ76"/>
      <c r="ARA76"/>
      <c r="ARB76"/>
      <c r="ARC76"/>
      <c r="ARD76"/>
      <c r="ARE76"/>
      <c r="ARF76"/>
      <c r="ARG76"/>
      <c r="ARH76"/>
      <c r="ARI76"/>
      <c r="ARJ76"/>
      <c r="ARK76"/>
      <c r="ARL76"/>
      <c r="ARM76"/>
      <c r="ARN76"/>
      <c r="ARO76"/>
      <c r="ARP76"/>
      <c r="ARQ76"/>
      <c r="ARR76"/>
      <c r="ARS76"/>
      <c r="ART76"/>
      <c r="ARU76"/>
      <c r="ARV76"/>
      <c r="ARW76"/>
      <c r="ARX76"/>
      <c r="ARY76"/>
      <c r="ARZ76"/>
      <c r="ASA76"/>
      <c r="ASB76"/>
      <c r="ASC76"/>
      <c r="ASD76"/>
      <c r="ASE76"/>
      <c r="ASF76"/>
      <c r="ASG76"/>
      <c r="ASH76"/>
      <c r="ASI76"/>
      <c r="ASJ76"/>
      <c r="ASK76"/>
      <c r="ASL76"/>
      <c r="ASM76"/>
      <c r="ASN76"/>
      <c r="ASO76"/>
      <c r="ASP76"/>
      <c r="ASQ76"/>
      <c r="ASR76"/>
      <c r="ASS76"/>
      <c r="AST76"/>
      <c r="ASU76"/>
      <c r="ASV76"/>
      <c r="ASW76"/>
      <c r="ASX76"/>
      <c r="ASY76"/>
      <c r="ASZ76"/>
      <c r="ATA76"/>
      <c r="ATB76"/>
      <c r="ATC76"/>
      <c r="ATD76"/>
      <c r="ATE76"/>
      <c r="ATF76"/>
      <c r="ATG76"/>
      <c r="ATH76"/>
      <c r="ATI76"/>
      <c r="ATJ76"/>
      <c r="ATK76"/>
      <c r="ATL76"/>
      <c r="ATM76"/>
      <c r="ATN76"/>
      <c r="ATO76"/>
      <c r="ATP76"/>
      <c r="ATQ76"/>
      <c r="ATR76"/>
      <c r="ATS76"/>
      <c r="ATT76"/>
      <c r="ATU76"/>
      <c r="ATV76"/>
      <c r="ATW76"/>
      <c r="ATX76"/>
      <c r="ATY76"/>
      <c r="ATZ76"/>
      <c r="AUA76"/>
      <c r="AUB76"/>
      <c r="AUC76"/>
      <c r="AUD76"/>
      <c r="AUE76"/>
      <c r="AUF76"/>
      <c r="AUG76"/>
      <c r="AUH76"/>
      <c r="AUI76"/>
      <c r="AUJ76"/>
      <c r="AUK76"/>
      <c r="AUL76"/>
      <c r="AUM76"/>
      <c r="AUN76"/>
      <c r="AUO76"/>
      <c r="AUP76"/>
      <c r="AUQ76"/>
      <c r="AUR76"/>
      <c r="AUS76"/>
      <c r="AUT76"/>
      <c r="AUU76"/>
      <c r="AUV76"/>
      <c r="AUW76"/>
      <c r="AUX76"/>
      <c r="AUY76"/>
      <c r="AUZ76"/>
      <c r="AVA76"/>
      <c r="AVB76"/>
      <c r="AVC76"/>
      <c r="AVD76"/>
      <c r="AVE76"/>
      <c r="AVF76"/>
      <c r="AVG76"/>
      <c r="AVH76"/>
      <c r="AVI76"/>
      <c r="AVJ76"/>
      <c r="AVK76"/>
      <c r="AVL76"/>
      <c r="AVM76"/>
      <c r="AVN76"/>
      <c r="AVO76"/>
      <c r="AVP76"/>
      <c r="AVQ76"/>
      <c r="AVR76"/>
      <c r="AVS76"/>
      <c r="AVT76"/>
      <c r="AVU76"/>
      <c r="AVV76"/>
      <c r="AVW76"/>
      <c r="AVX76"/>
      <c r="AVY76"/>
      <c r="AVZ76"/>
      <c r="AWA76"/>
      <c r="AWB76"/>
      <c r="AWC76"/>
      <c r="AWD76"/>
      <c r="AWE76"/>
      <c r="AWF76"/>
      <c r="AWG76"/>
      <c r="AWH76"/>
      <c r="AWI76"/>
      <c r="AWJ76"/>
      <c r="AWK76"/>
      <c r="AWL76"/>
      <c r="AWM76"/>
      <c r="AWN76"/>
      <c r="AWO76"/>
      <c r="AWP76"/>
      <c r="AWQ76"/>
      <c r="AWR76"/>
      <c r="AWS76"/>
      <c r="AWT76"/>
      <c r="AWU76"/>
      <c r="AWV76"/>
      <c r="AWW76"/>
      <c r="AWX76"/>
      <c r="AWY76"/>
      <c r="AWZ76"/>
      <c r="AXA76"/>
      <c r="AXB76"/>
      <c r="AXC76"/>
      <c r="AXD76"/>
      <c r="AXE76"/>
      <c r="AXF76"/>
      <c r="AXG76"/>
      <c r="AXH76"/>
      <c r="AXI76"/>
      <c r="AXJ76"/>
      <c r="AXK76"/>
      <c r="AXL76"/>
      <c r="AXM76"/>
      <c r="AXN76"/>
      <c r="AXO76"/>
      <c r="AXP76"/>
      <c r="AXQ76"/>
      <c r="AXR76"/>
      <c r="AXS76"/>
      <c r="AXT76"/>
      <c r="AXU76"/>
      <c r="AXV76"/>
      <c r="AXW76"/>
      <c r="AXX76"/>
      <c r="AXY76"/>
      <c r="AXZ76"/>
      <c r="AYA76"/>
      <c r="AYB76"/>
      <c r="AYC76"/>
      <c r="AYD76"/>
      <c r="AYE76"/>
      <c r="AYF76"/>
      <c r="AYG76"/>
      <c r="AYH76"/>
      <c r="AYI76"/>
      <c r="AYJ76"/>
      <c r="AYK76"/>
      <c r="AYL76"/>
      <c r="AYM76"/>
      <c r="AYN76"/>
      <c r="AYO76"/>
      <c r="AYP76"/>
      <c r="AYQ76"/>
      <c r="AYR76"/>
      <c r="AYS76"/>
      <c r="AYT76"/>
      <c r="AYU76"/>
      <c r="AYV76"/>
      <c r="AYW76"/>
      <c r="AYX76"/>
      <c r="AYY76"/>
      <c r="AYZ76"/>
      <c r="AZA76"/>
      <c r="AZB76"/>
      <c r="AZC76"/>
      <c r="AZD76"/>
      <c r="AZE76"/>
      <c r="AZF76"/>
      <c r="AZG76"/>
      <c r="AZH76"/>
      <c r="AZI76"/>
      <c r="AZJ76"/>
      <c r="AZK76"/>
      <c r="AZL76"/>
      <c r="AZM76"/>
      <c r="AZN76"/>
      <c r="AZO76"/>
      <c r="AZP76"/>
      <c r="AZQ76"/>
      <c r="AZR76"/>
      <c r="AZS76"/>
      <c r="AZT76"/>
      <c r="AZU76"/>
      <c r="AZV76"/>
      <c r="AZW76"/>
      <c r="AZX76"/>
      <c r="AZY76"/>
      <c r="AZZ76"/>
      <c r="BAA76"/>
      <c r="BAB76"/>
      <c r="BAC76"/>
      <c r="BAD76"/>
      <c r="BAE76"/>
      <c r="BAF76"/>
      <c r="BAG76"/>
      <c r="BAH76"/>
      <c r="BAI76"/>
      <c r="BAJ76"/>
      <c r="BAK76"/>
      <c r="BAL76"/>
      <c r="BAM76"/>
      <c r="BAN76"/>
      <c r="BAO76"/>
      <c r="BAP76"/>
      <c r="BAQ76"/>
      <c r="BAR76"/>
      <c r="BAS76"/>
      <c r="BAT76"/>
      <c r="BAU76"/>
      <c r="BAV76"/>
      <c r="BAW76"/>
      <c r="BAX76"/>
      <c r="BAY76"/>
      <c r="BAZ76"/>
      <c r="BBA76"/>
      <c r="BBB76"/>
      <c r="BBC76"/>
      <c r="BBD76"/>
      <c r="BBE76"/>
      <c r="BBF76"/>
      <c r="BBG76"/>
      <c r="BBH76"/>
      <c r="BBI76"/>
      <c r="BBJ76"/>
      <c r="BBK76"/>
      <c r="BBL76"/>
      <c r="BBM76"/>
      <c r="BBN76"/>
      <c r="BBO76"/>
      <c r="BBP76"/>
      <c r="BBQ76"/>
      <c r="BBR76"/>
      <c r="BBS76"/>
      <c r="BBT76"/>
      <c r="BBU76"/>
      <c r="BBV76"/>
      <c r="BBW76"/>
      <c r="BBX76"/>
      <c r="BBY76"/>
      <c r="BBZ76"/>
      <c r="BCA76"/>
      <c r="BCB76"/>
      <c r="BCC76"/>
      <c r="BCD76"/>
      <c r="BCE76"/>
      <c r="BCF76"/>
      <c r="BCG76"/>
      <c r="BCH76"/>
      <c r="BCI76"/>
      <c r="BCJ76"/>
      <c r="BCK76"/>
      <c r="BCL76"/>
      <c r="BCM76"/>
      <c r="BCN76"/>
      <c r="BCO76"/>
      <c r="BCP76"/>
      <c r="BCQ76"/>
      <c r="BCR76"/>
      <c r="BCS76"/>
      <c r="BCT76"/>
      <c r="BCU76"/>
      <c r="BCV76"/>
      <c r="BCW76"/>
      <c r="BCX76"/>
      <c r="BCY76"/>
      <c r="BCZ76"/>
      <c r="BDA76"/>
      <c r="BDB76"/>
      <c r="BDC76"/>
      <c r="BDD76"/>
      <c r="BDE76"/>
      <c r="BDF76"/>
      <c r="BDG76"/>
      <c r="BDH76"/>
      <c r="BDI76"/>
      <c r="BDJ76"/>
      <c r="BDK76"/>
      <c r="BDL76"/>
      <c r="BDM76"/>
      <c r="BDN76"/>
      <c r="BDO76"/>
      <c r="BDP76"/>
      <c r="BDQ76"/>
      <c r="BDR76"/>
      <c r="BDS76"/>
      <c r="BDT76"/>
      <c r="BDU76"/>
      <c r="BDV76"/>
      <c r="BDW76"/>
      <c r="BDX76"/>
      <c r="BDY76"/>
      <c r="BDZ76"/>
      <c r="BEA76"/>
      <c r="BEB76"/>
      <c r="BEC76"/>
      <c r="BED76"/>
      <c r="BEE76"/>
      <c r="BEF76"/>
      <c r="BEG76"/>
      <c r="BEH76"/>
      <c r="BEI76"/>
      <c r="BEJ76"/>
      <c r="BEK76"/>
      <c r="BEL76"/>
      <c r="BEM76"/>
      <c r="BEN76"/>
      <c r="BEO76"/>
      <c r="BEP76"/>
      <c r="BEQ76"/>
      <c r="BER76"/>
      <c r="BES76"/>
      <c r="BET76"/>
      <c r="BEU76"/>
      <c r="BEV76"/>
      <c r="BEW76"/>
      <c r="BEX76"/>
      <c r="BEY76"/>
      <c r="BEZ76"/>
      <c r="BFA76"/>
      <c r="BFB76"/>
      <c r="BFC76"/>
      <c r="BFD76"/>
      <c r="BFE76"/>
      <c r="BFF76"/>
      <c r="BFG76"/>
      <c r="BFH76"/>
      <c r="BFI76"/>
      <c r="BFJ76"/>
      <c r="BFK76"/>
      <c r="BFL76"/>
      <c r="BFM76"/>
      <c r="BFN76"/>
      <c r="BFO76"/>
      <c r="BFP76"/>
      <c r="BFQ76"/>
      <c r="BFR76"/>
      <c r="BFS76"/>
      <c r="BFT76"/>
      <c r="BFU76"/>
      <c r="BFV76"/>
      <c r="BFW76"/>
      <c r="BFX76"/>
      <c r="BFY76"/>
      <c r="BFZ76"/>
      <c r="BGA76"/>
      <c r="BGB76"/>
      <c r="BGC76"/>
      <c r="BGD76"/>
      <c r="BGE76"/>
      <c r="BGF76"/>
      <c r="BGG76"/>
      <c r="BGH76"/>
      <c r="BGI76"/>
      <c r="BGJ76"/>
      <c r="BGK76"/>
      <c r="BGL76"/>
      <c r="BGM76"/>
      <c r="BGN76"/>
      <c r="BGO76"/>
      <c r="BGP76"/>
      <c r="BGQ76"/>
      <c r="BGR76"/>
      <c r="BGS76"/>
      <c r="BGT76"/>
      <c r="BGU76"/>
      <c r="BGV76"/>
      <c r="BGW76"/>
      <c r="BGX76"/>
      <c r="BGY76"/>
      <c r="BGZ76"/>
      <c r="BHA76"/>
      <c r="BHB76"/>
      <c r="BHC76"/>
      <c r="BHD76"/>
      <c r="BHE76"/>
      <c r="BHF76"/>
      <c r="BHG76"/>
      <c r="BHH76"/>
      <c r="BHI76"/>
      <c r="BHJ76"/>
      <c r="BHK76"/>
      <c r="BHL76"/>
      <c r="BHM76"/>
      <c r="BHN76"/>
      <c r="BHO76"/>
      <c r="BHP76"/>
      <c r="BHQ76"/>
      <c r="BHR76"/>
      <c r="BHS76"/>
      <c r="BHT76"/>
      <c r="BHU76"/>
      <c r="BHV76"/>
      <c r="BHW76"/>
      <c r="BHX76"/>
      <c r="BHY76"/>
      <c r="BHZ76"/>
      <c r="BIA76"/>
      <c r="BIB76"/>
      <c r="BIC76"/>
      <c r="BID76"/>
      <c r="BIE76"/>
      <c r="BIF76"/>
      <c r="BIG76"/>
      <c r="BIH76"/>
      <c r="BII76"/>
      <c r="BIJ76"/>
      <c r="BIK76"/>
      <c r="BIL76"/>
      <c r="BIM76"/>
      <c r="BIN76"/>
      <c r="BIO76"/>
      <c r="BIP76"/>
      <c r="BIQ76"/>
      <c r="BIR76"/>
      <c r="BIS76"/>
      <c r="BIT76"/>
      <c r="BIU76"/>
      <c r="BIV76"/>
      <c r="BIW76"/>
      <c r="BIX76"/>
      <c r="BIY76"/>
      <c r="BIZ76"/>
      <c r="BJA76"/>
      <c r="BJB76"/>
      <c r="BJC76"/>
      <c r="BJD76"/>
      <c r="BJE76"/>
      <c r="BJF76"/>
      <c r="BJG76"/>
      <c r="BJH76"/>
      <c r="BJI76"/>
      <c r="BJJ76"/>
      <c r="BJK76"/>
      <c r="BJL76"/>
      <c r="BJM76"/>
      <c r="BJN76"/>
      <c r="BJO76"/>
      <c r="BJP76"/>
      <c r="BJQ76"/>
      <c r="BJR76"/>
      <c r="BJS76"/>
      <c r="BJT76"/>
      <c r="BJU76"/>
      <c r="BJV76"/>
      <c r="BJW76"/>
      <c r="BJX76"/>
      <c r="BJY76"/>
      <c r="BJZ76"/>
      <c r="BKA76"/>
      <c r="BKB76"/>
      <c r="BKC76"/>
      <c r="BKD76"/>
      <c r="BKE76"/>
      <c r="BKF76"/>
      <c r="BKG76"/>
      <c r="BKH76"/>
      <c r="BKI76"/>
      <c r="BKJ76"/>
      <c r="BKK76"/>
      <c r="BKL76"/>
      <c r="BKM76"/>
      <c r="BKN76"/>
      <c r="BKO76"/>
      <c r="BKP76"/>
      <c r="BKQ76"/>
      <c r="BKR76"/>
      <c r="BKS76"/>
      <c r="BKT76"/>
      <c r="BKU76"/>
      <c r="BKV76"/>
      <c r="BKW76"/>
      <c r="BKX76"/>
      <c r="BKY76"/>
      <c r="BKZ76"/>
      <c r="BLA76"/>
      <c r="BLB76"/>
      <c r="BLC76"/>
      <c r="BLD76"/>
      <c r="BLE76"/>
      <c r="BLF76"/>
      <c r="BLG76"/>
      <c r="BLH76"/>
      <c r="BLI76"/>
      <c r="BLJ76"/>
      <c r="BLK76"/>
      <c r="BLL76"/>
      <c r="BLM76"/>
      <c r="BLN76"/>
      <c r="BLO76"/>
      <c r="BLP76"/>
      <c r="BLQ76"/>
      <c r="BLR76"/>
      <c r="BLS76"/>
      <c r="BLT76"/>
      <c r="BLU76"/>
      <c r="BLV76"/>
      <c r="BLW76"/>
      <c r="BLX76"/>
      <c r="BLY76"/>
      <c r="BLZ76"/>
      <c r="BMA76"/>
      <c r="BMB76"/>
      <c r="BMC76"/>
      <c r="BMD76"/>
      <c r="BME76"/>
      <c r="BMF76"/>
      <c r="BMG76"/>
      <c r="BMH76"/>
      <c r="BMI76"/>
      <c r="BMJ76"/>
      <c r="BMK76"/>
      <c r="BML76"/>
      <c r="BMM76"/>
      <c r="BMN76"/>
      <c r="BMO76"/>
      <c r="BMP76"/>
      <c r="BMQ76"/>
      <c r="BMR76"/>
      <c r="BMS76"/>
      <c r="BMT76"/>
      <c r="BMU76"/>
      <c r="BMV76"/>
      <c r="BMW76"/>
      <c r="BMX76"/>
      <c r="BMY76"/>
      <c r="BMZ76"/>
      <c r="BNA76"/>
      <c r="BNB76"/>
      <c r="BNC76"/>
      <c r="BND76"/>
      <c r="BNE76"/>
      <c r="BNF76"/>
      <c r="BNG76"/>
      <c r="BNH76"/>
      <c r="BNI76"/>
      <c r="BNJ76"/>
      <c r="BNK76"/>
      <c r="BNL76"/>
      <c r="BNM76"/>
      <c r="BNN76"/>
      <c r="BNO76"/>
      <c r="BNP76"/>
      <c r="BNQ76"/>
      <c r="BNR76"/>
      <c r="BNS76"/>
      <c r="BNT76"/>
      <c r="BNU76"/>
      <c r="BNV76"/>
      <c r="BNW76"/>
      <c r="BNX76"/>
      <c r="BNY76"/>
      <c r="BNZ76"/>
      <c r="BOA76"/>
      <c r="BOB76"/>
      <c r="BOC76"/>
      <c r="BOD76"/>
      <c r="BOE76"/>
      <c r="BOF76"/>
      <c r="BOG76"/>
      <c r="BOH76"/>
      <c r="BOI76"/>
      <c r="BOJ76"/>
      <c r="BOK76"/>
      <c r="BOL76"/>
      <c r="BOM76"/>
      <c r="BON76"/>
      <c r="BOO76"/>
      <c r="BOP76"/>
      <c r="BOQ76"/>
      <c r="BOR76"/>
      <c r="BOS76"/>
      <c r="BOT76"/>
      <c r="BOU76"/>
      <c r="BOV76"/>
      <c r="BOW76"/>
      <c r="BOX76"/>
      <c r="BOY76"/>
      <c r="BOZ76"/>
      <c r="BPA76"/>
      <c r="BPB76"/>
      <c r="BPC76"/>
      <c r="BPD76"/>
      <c r="BPE76"/>
      <c r="BPF76"/>
      <c r="BPG76"/>
      <c r="BPH76"/>
      <c r="BPI76"/>
      <c r="BPJ76"/>
      <c r="BPK76"/>
      <c r="BPL76"/>
      <c r="BPM76"/>
      <c r="BPN76"/>
      <c r="BPO76"/>
      <c r="BPP76"/>
      <c r="BPQ76"/>
      <c r="BPR76"/>
      <c r="BPS76"/>
      <c r="BPT76"/>
      <c r="BPU76"/>
      <c r="BPV76"/>
      <c r="BPW76"/>
      <c r="BPX76"/>
      <c r="BPY76"/>
      <c r="BPZ76"/>
      <c r="BQA76"/>
      <c r="BQB76"/>
      <c r="BQC76"/>
      <c r="BQD76"/>
      <c r="BQE76"/>
      <c r="BQF76"/>
      <c r="BQG76"/>
      <c r="BQH76"/>
      <c r="BQI76"/>
      <c r="BQJ76"/>
      <c r="BQK76"/>
      <c r="BQL76"/>
      <c r="BQM76"/>
      <c r="BQN76"/>
      <c r="BQO76"/>
      <c r="BQP76"/>
      <c r="BQQ76"/>
      <c r="BQR76"/>
      <c r="BQS76"/>
      <c r="BQT76"/>
      <c r="BQU76"/>
      <c r="BQV76"/>
      <c r="BQW76"/>
      <c r="BQX76"/>
      <c r="BQY76"/>
      <c r="BQZ76"/>
      <c r="BRA76"/>
      <c r="BRB76"/>
      <c r="BRC76"/>
      <c r="BRD76"/>
      <c r="BRE76"/>
      <c r="BRF76"/>
      <c r="BRG76"/>
      <c r="BRH76"/>
      <c r="BRI76"/>
      <c r="BRJ76"/>
      <c r="BRK76"/>
      <c r="BRL76"/>
      <c r="BRM76"/>
      <c r="BRN76"/>
      <c r="BRO76"/>
      <c r="BRP76"/>
      <c r="BRQ76"/>
      <c r="BRR76"/>
      <c r="BRS76"/>
      <c r="BRT76"/>
      <c r="BRU76"/>
      <c r="BRV76"/>
      <c r="BRW76"/>
      <c r="BRX76"/>
      <c r="BRY76"/>
      <c r="BRZ76"/>
      <c r="BSA76"/>
      <c r="BSB76"/>
      <c r="BSC76"/>
      <c r="BSD76"/>
      <c r="BSE76"/>
      <c r="BSF76"/>
      <c r="BSG76"/>
      <c r="BSH76"/>
      <c r="BSI76"/>
      <c r="BSJ76"/>
      <c r="BSK76"/>
      <c r="BSL76"/>
      <c r="BSM76"/>
      <c r="BSN76"/>
      <c r="BSO76"/>
      <c r="BSP76"/>
      <c r="BSQ76"/>
      <c r="BSR76"/>
      <c r="BSS76"/>
      <c r="BST76"/>
      <c r="BSU76"/>
      <c r="BSV76"/>
      <c r="BSW76"/>
      <c r="BSX76"/>
      <c r="BSY76"/>
      <c r="BSZ76"/>
      <c r="BTA76"/>
      <c r="BTB76"/>
      <c r="BTC76"/>
      <c r="BTD76"/>
      <c r="BTE76"/>
      <c r="BTF76"/>
      <c r="BTG76"/>
      <c r="BTH76"/>
      <c r="BTI76"/>
      <c r="BTJ76"/>
      <c r="BTK76"/>
      <c r="BTL76"/>
      <c r="BTM76"/>
      <c r="BTN76"/>
      <c r="BTO76"/>
      <c r="BTP76"/>
      <c r="BTQ76"/>
      <c r="BTR76"/>
      <c r="BTS76"/>
      <c r="BTT76"/>
      <c r="BTU76"/>
      <c r="BTV76"/>
      <c r="BTW76"/>
      <c r="BTX76"/>
      <c r="BTY76"/>
      <c r="BTZ76"/>
      <c r="BUA76"/>
      <c r="BUB76"/>
      <c r="BUC76"/>
      <c r="BUD76"/>
      <c r="BUE76"/>
      <c r="BUF76"/>
      <c r="BUG76"/>
      <c r="BUH76"/>
      <c r="BUI76"/>
      <c r="BUJ76"/>
      <c r="BUK76"/>
      <c r="BUL76"/>
      <c r="BUM76"/>
      <c r="BUN76"/>
      <c r="BUO76"/>
      <c r="BUP76"/>
      <c r="BUQ76"/>
      <c r="BUR76"/>
      <c r="BUS76"/>
      <c r="BUT76"/>
      <c r="BUU76"/>
      <c r="BUV76"/>
      <c r="BUW76"/>
      <c r="BUX76"/>
      <c r="BUY76"/>
      <c r="BUZ76"/>
      <c r="BVA76"/>
      <c r="BVB76"/>
      <c r="BVC76"/>
      <c r="BVD76"/>
      <c r="BVE76"/>
      <c r="BVF76"/>
      <c r="BVG76"/>
      <c r="BVH76"/>
      <c r="BVI76"/>
      <c r="BVJ76"/>
      <c r="BVK76"/>
      <c r="BVL76"/>
      <c r="BVM76"/>
      <c r="BVN76"/>
      <c r="BVO76"/>
      <c r="BVP76"/>
      <c r="BVQ76"/>
      <c r="BVR76"/>
      <c r="BVS76"/>
      <c r="BVT76"/>
      <c r="BVU76"/>
      <c r="BVV76"/>
      <c r="BVW76"/>
      <c r="BVX76"/>
      <c r="BVY76"/>
      <c r="BVZ76"/>
      <c r="BWA76"/>
      <c r="BWB76"/>
      <c r="BWC76"/>
      <c r="BWD76"/>
      <c r="BWE76"/>
      <c r="BWF76"/>
      <c r="BWG76"/>
      <c r="BWH76"/>
      <c r="BWI76"/>
      <c r="BWJ76"/>
      <c r="BWK76"/>
      <c r="BWL76"/>
      <c r="BWM76"/>
      <c r="BWN76"/>
      <c r="BWO76"/>
      <c r="BWP76"/>
      <c r="BWQ76"/>
      <c r="BWR76"/>
      <c r="BWS76"/>
      <c r="BWT76"/>
      <c r="BWU76"/>
      <c r="BWV76"/>
      <c r="BWW76"/>
      <c r="BWX76"/>
      <c r="BWY76"/>
      <c r="BWZ76"/>
      <c r="BXA76"/>
      <c r="BXB76"/>
      <c r="BXC76"/>
      <c r="BXD76"/>
      <c r="BXE76"/>
      <c r="BXF76"/>
      <c r="BXG76"/>
      <c r="BXH76"/>
      <c r="BXI76"/>
      <c r="BXJ76"/>
      <c r="BXK76"/>
      <c r="BXL76"/>
      <c r="BXM76"/>
      <c r="BXN76"/>
      <c r="BXO76"/>
      <c r="BXP76"/>
      <c r="BXQ76"/>
      <c r="BXR76"/>
      <c r="BXS76"/>
      <c r="BXT76"/>
      <c r="BXU76"/>
      <c r="BXV76"/>
      <c r="BXW76"/>
      <c r="BXX76"/>
      <c r="BXY76"/>
      <c r="BXZ76"/>
      <c r="BYA76"/>
      <c r="BYB76"/>
      <c r="BYC76"/>
      <c r="BYD76"/>
      <c r="BYE76"/>
      <c r="BYF76"/>
      <c r="BYG76"/>
      <c r="BYH76"/>
      <c r="BYI76"/>
      <c r="BYJ76"/>
      <c r="BYK76"/>
      <c r="BYL76"/>
      <c r="BYM76"/>
      <c r="BYN76"/>
      <c r="BYO76"/>
      <c r="BYP76"/>
      <c r="BYQ76"/>
      <c r="BYR76"/>
      <c r="BYS76"/>
      <c r="BYT76"/>
      <c r="BYU76"/>
      <c r="BYV76"/>
      <c r="BYW76"/>
      <c r="BYX76"/>
      <c r="BYY76"/>
      <c r="BYZ76"/>
      <c r="BZA76"/>
      <c r="BZB76"/>
      <c r="BZC76"/>
      <c r="BZD76"/>
      <c r="BZE76"/>
      <c r="BZF76"/>
      <c r="BZG76"/>
      <c r="BZH76"/>
      <c r="BZI76"/>
      <c r="BZJ76"/>
      <c r="BZK76"/>
      <c r="BZL76"/>
      <c r="BZM76"/>
      <c r="BZN76"/>
      <c r="BZO76"/>
      <c r="BZP76"/>
      <c r="BZQ76"/>
      <c r="BZR76"/>
      <c r="BZS76"/>
      <c r="BZT76"/>
      <c r="BZU76"/>
      <c r="BZV76"/>
      <c r="BZW76"/>
      <c r="BZX76"/>
      <c r="BZY76"/>
      <c r="BZZ76"/>
      <c r="CAA76"/>
      <c r="CAB76"/>
      <c r="CAC76"/>
      <c r="CAD76"/>
      <c r="CAE76"/>
      <c r="CAF76"/>
      <c r="CAG76"/>
      <c r="CAH76"/>
      <c r="CAI76"/>
      <c r="CAJ76"/>
      <c r="CAK76"/>
      <c r="CAL76"/>
      <c r="CAM76"/>
      <c r="CAN76"/>
      <c r="CAO76"/>
      <c r="CAP76"/>
      <c r="CAQ76"/>
      <c r="CAR76"/>
      <c r="CAS76"/>
      <c r="CAT76"/>
      <c r="CAU76"/>
      <c r="CAV76"/>
      <c r="CAW76"/>
      <c r="CAX76"/>
      <c r="CAY76"/>
      <c r="CAZ76"/>
      <c r="CBA76"/>
      <c r="CBB76"/>
      <c r="CBC76"/>
      <c r="CBD76"/>
      <c r="CBE76"/>
      <c r="CBF76"/>
      <c r="CBG76"/>
      <c r="CBH76"/>
      <c r="CBI76"/>
      <c r="CBJ76"/>
      <c r="CBK76"/>
      <c r="CBL76"/>
      <c r="CBM76"/>
      <c r="CBN76"/>
      <c r="CBO76"/>
      <c r="CBP76"/>
      <c r="CBQ76"/>
      <c r="CBR76"/>
      <c r="CBS76"/>
      <c r="CBT76"/>
      <c r="CBU76"/>
      <c r="CBV76"/>
      <c r="CBW76"/>
      <c r="CBX76"/>
      <c r="CBY76"/>
      <c r="CBZ76"/>
      <c r="CCA76"/>
      <c r="CCB76"/>
      <c r="CCC76"/>
      <c r="CCD76"/>
      <c r="CCE76"/>
      <c r="CCF76"/>
      <c r="CCG76"/>
      <c r="CCH76"/>
      <c r="CCI76"/>
      <c r="CCJ76"/>
      <c r="CCK76"/>
      <c r="CCL76"/>
      <c r="CCM76"/>
      <c r="CCN76"/>
      <c r="CCO76"/>
      <c r="CCP76"/>
      <c r="CCQ76"/>
      <c r="CCR76"/>
      <c r="CCS76"/>
      <c r="CCT76"/>
      <c r="CCU76"/>
      <c r="CCV76"/>
      <c r="CCW76"/>
      <c r="CCX76"/>
      <c r="CCY76"/>
      <c r="CCZ76"/>
      <c r="CDA76"/>
      <c r="CDB76"/>
      <c r="CDC76"/>
      <c r="CDD76"/>
      <c r="CDE76"/>
      <c r="CDF76"/>
      <c r="CDG76"/>
      <c r="CDH76"/>
      <c r="CDI76"/>
      <c r="CDJ76"/>
      <c r="CDK76"/>
      <c r="CDL76"/>
      <c r="CDM76"/>
      <c r="CDN76"/>
      <c r="CDO76"/>
      <c r="CDP76"/>
      <c r="CDQ76"/>
      <c r="CDR76"/>
      <c r="CDS76"/>
      <c r="CDT76"/>
      <c r="CDU76"/>
      <c r="CDV76"/>
      <c r="CDW76"/>
      <c r="CDX76"/>
      <c r="CDY76"/>
      <c r="CDZ76"/>
      <c r="CEA76"/>
      <c r="CEB76"/>
      <c r="CEC76"/>
      <c r="CED76"/>
      <c r="CEE76"/>
      <c r="CEF76"/>
      <c r="CEG76"/>
      <c r="CEH76"/>
      <c r="CEI76"/>
      <c r="CEJ76"/>
      <c r="CEK76"/>
      <c r="CEL76"/>
      <c r="CEM76"/>
      <c r="CEN76"/>
      <c r="CEO76"/>
      <c r="CEP76"/>
      <c r="CEQ76"/>
      <c r="CER76"/>
      <c r="CES76"/>
      <c r="CET76"/>
      <c r="CEU76"/>
      <c r="CEV76"/>
      <c r="CEW76"/>
      <c r="CEX76"/>
      <c r="CEY76"/>
      <c r="CEZ76"/>
      <c r="CFA76"/>
      <c r="CFB76"/>
      <c r="CFC76"/>
      <c r="CFD76"/>
      <c r="CFE76"/>
      <c r="CFF76"/>
      <c r="CFG76"/>
      <c r="CFH76"/>
      <c r="CFI76"/>
      <c r="CFJ76"/>
      <c r="CFK76"/>
      <c r="CFL76"/>
      <c r="CFM76"/>
      <c r="CFN76"/>
      <c r="CFO76"/>
      <c r="CFP76"/>
      <c r="CFQ76"/>
      <c r="CFR76"/>
      <c r="CFS76"/>
      <c r="CFT76"/>
      <c r="CFU76"/>
      <c r="CFV76"/>
      <c r="CFW76"/>
      <c r="CFX76"/>
      <c r="CFY76"/>
      <c r="CFZ76"/>
      <c r="CGA76"/>
      <c r="CGB76"/>
      <c r="CGC76"/>
      <c r="CGD76"/>
      <c r="CGE76"/>
      <c r="CGF76"/>
      <c r="CGG76"/>
      <c r="CGH76"/>
      <c r="CGI76"/>
      <c r="CGJ76"/>
      <c r="CGK76"/>
      <c r="CGL76"/>
      <c r="CGM76"/>
      <c r="CGN76"/>
      <c r="CGO76"/>
      <c r="CGP76"/>
      <c r="CGQ76"/>
      <c r="CGR76"/>
      <c r="CGS76"/>
      <c r="CGT76"/>
      <c r="CGU76"/>
      <c r="CGV76"/>
      <c r="CGW76"/>
      <c r="CGX76"/>
      <c r="CGY76"/>
      <c r="CGZ76"/>
      <c r="CHA76"/>
      <c r="CHB76"/>
      <c r="CHC76"/>
      <c r="CHD76"/>
      <c r="CHE76"/>
      <c r="CHF76"/>
      <c r="CHG76"/>
      <c r="CHH76"/>
      <c r="CHI76"/>
      <c r="CHJ76"/>
      <c r="CHK76"/>
      <c r="CHL76"/>
      <c r="CHM76"/>
      <c r="CHN76"/>
      <c r="CHO76"/>
      <c r="CHP76"/>
      <c r="CHQ76"/>
      <c r="CHR76"/>
      <c r="CHS76"/>
      <c r="CHT76"/>
      <c r="CHU76"/>
      <c r="CHV76"/>
      <c r="CHW76"/>
      <c r="CHX76"/>
      <c r="CHY76"/>
      <c r="CHZ76"/>
      <c r="CIA76"/>
      <c r="CIB76"/>
      <c r="CIC76"/>
      <c r="CID76"/>
      <c r="CIE76"/>
      <c r="CIF76"/>
      <c r="CIG76"/>
      <c r="CIH76"/>
      <c r="CII76"/>
      <c r="CIJ76"/>
      <c r="CIK76"/>
      <c r="CIL76"/>
      <c r="CIM76"/>
      <c r="CIN76"/>
      <c r="CIO76"/>
      <c r="CIP76"/>
      <c r="CIQ76"/>
      <c r="CIR76"/>
      <c r="CIS76"/>
      <c r="CIT76"/>
      <c r="CIU76"/>
      <c r="CIV76"/>
      <c r="CIW76"/>
      <c r="CIX76"/>
      <c r="CIY76"/>
      <c r="CIZ76"/>
      <c r="CJA76"/>
      <c r="CJB76"/>
      <c r="CJC76"/>
      <c r="CJD76"/>
      <c r="CJE76"/>
      <c r="CJF76"/>
      <c r="CJG76"/>
      <c r="CJH76"/>
      <c r="CJI76"/>
      <c r="CJJ76"/>
      <c r="CJK76"/>
      <c r="CJL76"/>
      <c r="CJM76"/>
      <c r="CJN76"/>
      <c r="CJO76"/>
      <c r="CJP76"/>
      <c r="CJQ76"/>
      <c r="CJR76"/>
      <c r="CJS76"/>
      <c r="CJT76"/>
      <c r="CJU76"/>
      <c r="CJV76"/>
      <c r="CJW76"/>
      <c r="CJX76"/>
      <c r="CJY76"/>
      <c r="CJZ76"/>
      <c r="CKA76"/>
      <c r="CKB76"/>
      <c r="CKC76"/>
      <c r="CKD76"/>
      <c r="CKE76"/>
      <c r="CKF76"/>
      <c r="CKG76"/>
      <c r="CKH76"/>
      <c r="CKI76"/>
      <c r="CKJ76"/>
      <c r="CKK76"/>
      <c r="CKL76"/>
      <c r="CKM76"/>
      <c r="CKN76"/>
      <c r="CKO76"/>
      <c r="CKP76"/>
      <c r="CKQ76"/>
      <c r="CKR76"/>
      <c r="CKS76"/>
      <c r="CKT76"/>
      <c r="CKU76"/>
      <c r="CKV76"/>
      <c r="CKW76"/>
      <c r="CKX76"/>
      <c r="CKY76"/>
      <c r="CKZ76"/>
      <c r="CLA76"/>
      <c r="CLB76"/>
      <c r="CLC76"/>
      <c r="CLD76"/>
      <c r="CLE76"/>
      <c r="CLF76"/>
      <c r="CLG76"/>
      <c r="CLH76"/>
      <c r="CLI76"/>
      <c r="CLJ76"/>
      <c r="CLK76"/>
      <c r="CLL76"/>
      <c r="CLM76"/>
      <c r="CLN76"/>
      <c r="CLO76"/>
      <c r="CLP76"/>
      <c r="CLQ76"/>
      <c r="CLR76"/>
      <c r="CLS76"/>
      <c r="CLT76"/>
      <c r="CLU76"/>
      <c r="CLV76"/>
      <c r="CLW76"/>
      <c r="CLX76"/>
      <c r="CLY76"/>
      <c r="CLZ76"/>
      <c r="CMA76"/>
      <c r="CMB76"/>
      <c r="CMC76"/>
      <c r="CMD76"/>
      <c r="CME76"/>
      <c r="CMF76"/>
      <c r="CMG76"/>
      <c r="CMH76"/>
      <c r="CMI76"/>
      <c r="CMJ76"/>
      <c r="CMK76"/>
      <c r="CML76"/>
      <c r="CMM76"/>
      <c r="CMN76"/>
      <c r="CMO76"/>
      <c r="CMP76"/>
      <c r="CMQ76"/>
      <c r="CMR76"/>
      <c r="CMS76"/>
      <c r="CMT76"/>
      <c r="CMU76"/>
      <c r="CMV76"/>
      <c r="CMW76"/>
      <c r="CMX76"/>
      <c r="CMY76"/>
      <c r="CMZ76"/>
      <c r="CNA76"/>
      <c r="CNB76"/>
      <c r="CNC76"/>
      <c r="CND76"/>
      <c r="CNE76"/>
      <c r="CNF76"/>
      <c r="CNG76"/>
      <c r="CNH76"/>
      <c r="CNI76"/>
      <c r="CNJ76"/>
      <c r="CNK76"/>
      <c r="CNL76"/>
      <c r="CNM76"/>
      <c r="CNN76"/>
      <c r="CNO76"/>
      <c r="CNP76"/>
      <c r="CNQ76"/>
      <c r="CNR76"/>
      <c r="CNS76"/>
      <c r="CNT76"/>
      <c r="CNU76"/>
      <c r="CNV76"/>
      <c r="CNW76"/>
      <c r="CNX76"/>
      <c r="CNY76"/>
      <c r="CNZ76"/>
      <c r="COA76"/>
      <c r="COB76"/>
      <c r="COC76"/>
      <c r="COD76"/>
      <c r="COE76"/>
      <c r="COF76"/>
      <c r="COG76"/>
      <c r="COH76"/>
      <c r="COI76"/>
      <c r="COJ76"/>
      <c r="COK76"/>
      <c r="COL76"/>
      <c r="COM76"/>
      <c r="CON76"/>
      <c r="COO76"/>
      <c r="COP76"/>
      <c r="COQ76"/>
      <c r="COR76"/>
      <c r="COS76"/>
      <c r="COT76"/>
      <c r="COU76"/>
      <c r="COV76"/>
      <c r="COW76"/>
      <c r="COX76"/>
      <c r="COY76"/>
      <c r="COZ76"/>
      <c r="CPA76"/>
      <c r="CPB76"/>
      <c r="CPC76"/>
      <c r="CPD76"/>
      <c r="CPE76"/>
      <c r="CPF76"/>
      <c r="CPG76"/>
      <c r="CPH76"/>
      <c r="CPI76"/>
      <c r="CPJ76"/>
      <c r="CPK76"/>
      <c r="CPL76"/>
      <c r="CPM76"/>
      <c r="CPN76"/>
      <c r="CPO76"/>
      <c r="CPP76"/>
      <c r="CPQ76"/>
      <c r="CPR76"/>
      <c r="CPS76"/>
      <c r="CPT76"/>
      <c r="CPU76"/>
      <c r="CPV76"/>
      <c r="CPW76"/>
      <c r="CPX76"/>
      <c r="CPY76"/>
      <c r="CPZ76"/>
      <c r="CQA76"/>
      <c r="CQB76"/>
      <c r="CQC76"/>
      <c r="CQD76"/>
      <c r="CQE76"/>
      <c r="CQF76"/>
      <c r="CQG76"/>
      <c r="CQH76"/>
      <c r="CQI76"/>
      <c r="CQJ76"/>
      <c r="CQK76"/>
      <c r="CQL76"/>
      <c r="CQM76"/>
      <c r="CQN76"/>
      <c r="CQO76"/>
      <c r="CQP76"/>
      <c r="CQQ76"/>
      <c r="CQR76"/>
      <c r="CQS76"/>
      <c r="CQT76"/>
      <c r="CQU76"/>
      <c r="CQV76"/>
      <c r="CQW76"/>
      <c r="CQX76"/>
      <c r="CQY76"/>
      <c r="CQZ76"/>
      <c r="CRA76"/>
      <c r="CRB76"/>
      <c r="CRC76"/>
      <c r="CRD76"/>
      <c r="CRE76"/>
      <c r="CRF76"/>
      <c r="CRG76"/>
      <c r="CRH76"/>
      <c r="CRI76"/>
      <c r="CRJ76"/>
      <c r="CRK76"/>
      <c r="CRL76"/>
      <c r="CRM76"/>
      <c r="CRN76"/>
      <c r="CRO76"/>
      <c r="CRP76"/>
      <c r="CRQ76"/>
      <c r="CRR76"/>
      <c r="CRS76"/>
      <c r="CRT76"/>
      <c r="CRU76"/>
      <c r="CRV76"/>
      <c r="CRW76"/>
      <c r="CRX76"/>
      <c r="CRY76"/>
      <c r="CRZ76"/>
      <c r="CSA76"/>
      <c r="CSB76"/>
      <c r="CSC76"/>
      <c r="CSD76"/>
      <c r="CSE76"/>
      <c r="CSF76"/>
      <c r="CSG76"/>
      <c r="CSH76"/>
      <c r="CSI76"/>
      <c r="CSJ76"/>
      <c r="CSK76"/>
      <c r="CSL76"/>
      <c r="CSM76"/>
      <c r="CSN76"/>
      <c r="CSO76"/>
      <c r="CSP76"/>
      <c r="CSQ76"/>
      <c r="CSR76"/>
      <c r="CSS76"/>
      <c r="CST76"/>
      <c r="CSU76"/>
      <c r="CSV76"/>
      <c r="CSW76"/>
      <c r="CSX76"/>
      <c r="CSY76"/>
      <c r="CSZ76"/>
      <c r="CTA76"/>
      <c r="CTB76"/>
      <c r="CTC76"/>
      <c r="CTD76"/>
      <c r="CTE76"/>
      <c r="CTF76"/>
      <c r="CTG76"/>
      <c r="CTH76"/>
      <c r="CTI76"/>
      <c r="CTJ76"/>
      <c r="CTK76"/>
      <c r="CTL76"/>
      <c r="CTM76"/>
      <c r="CTN76"/>
      <c r="CTO76"/>
      <c r="CTP76"/>
      <c r="CTQ76"/>
      <c r="CTR76"/>
      <c r="CTS76"/>
      <c r="CTT76"/>
      <c r="CTU76"/>
      <c r="CTV76"/>
      <c r="CTW76"/>
      <c r="CTX76"/>
      <c r="CTY76"/>
      <c r="CTZ76"/>
      <c r="CUA76"/>
      <c r="CUB76"/>
      <c r="CUC76"/>
      <c r="CUD76"/>
      <c r="CUE76"/>
      <c r="CUF76"/>
      <c r="CUG76"/>
      <c r="CUH76"/>
      <c r="CUI76"/>
      <c r="CUJ76"/>
      <c r="CUK76"/>
      <c r="CUL76"/>
      <c r="CUM76"/>
      <c r="CUN76"/>
      <c r="CUO76"/>
      <c r="CUP76"/>
      <c r="CUQ76"/>
      <c r="CUR76"/>
      <c r="CUS76"/>
      <c r="CUT76"/>
      <c r="CUU76"/>
      <c r="CUV76"/>
      <c r="CUW76"/>
      <c r="CUX76"/>
      <c r="CUY76"/>
      <c r="CUZ76"/>
      <c r="CVA76"/>
      <c r="CVB76"/>
      <c r="CVC76"/>
      <c r="CVD76"/>
      <c r="CVE76"/>
      <c r="CVF76"/>
      <c r="CVG76"/>
      <c r="CVH76"/>
      <c r="CVI76"/>
      <c r="CVJ76"/>
      <c r="CVK76"/>
      <c r="CVL76"/>
      <c r="CVM76"/>
      <c r="CVN76"/>
      <c r="CVO76"/>
      <c r="CVP76"/>
      <c r="CVQ76"/>
      <c r="CVR76"/>
      <c r="CVS76"/>
      <c r="CVT76"/>
      <c r="CVU76"/>
      <c r="CVV76"/>
      <c r="CVW76"/>
      <c r="CVX76"/>
      <c r="CVY76"/>
      <c r="CVZ76"/>
      <c r="CWA76"/>
      <c r="CWB76"/>
      <c r="CWC76"/>
      <c r="CWD76"/>
      <c r="CWE76"/>
      <c r="CWF76"/>
      <c r="CWG76"/>
      <c r="CWH76"/>
      <c r="CWI76"/>
      <c r="CWJ76"/>
      <c r="CWK76"/>
      <c r="CWL76"/>
      <c r="CWM76"/>
      <c r="CWN76"/>
      <c r="CWO76"/>
      <c r="CWP76"/>
      <c r="CWQ76"/>
      <c r="CWR76"/>
      <c r="CWS76"/>
      <c r="CWT76"/>
      <c r="CWU76"/>
      <c r="CWV76"/>
      <c r="CWW76"/>
      <c r="CWX76"/>
      <c r="CWY76"/>
      <c r="CWZ76"/>
      <c r="CXA76"/>
      <c r="CXB76"/>
      <c r="CXC76"/>
      <c r="CXD76"/>
      <c r="CXE76"/>
      <c r="CXF76"/>
      <c r="CXG76"/>
      <c r="CXH76"/>
      <c r="CXI76"/>
      <c r="CXJ76"/>
      <c r="CXK76"/>
      <c r="CXL76"/>
      <c r="CXM76"/>
      <c r="CXN76"/>
      <c r="CXO76"/>
      <c r="CXP76"/>
      <c r="CXQ76"/>
      <c r="CXR76"/>
      <c r="CXS76"/>
      <c r="CXT76"/>
      <c r="CXU76"/>
      <c r="CXV76"/>
      <c r="CXW76"/>
      <c r="CXX76"/>
      <c r="CXY76"/>
      <c r="CXZ76"/>
      <c r="CYA76"/>
      <c r="CYB76"/>
      <c r="CYC76"/>
      <c r="CYD76"/>
      <c r="CYE76"/>
      <c r="CYF76"/>
      <c r="CYG76"/>
      <c r="CYH76"/>
      <c r="CYI76"/>
      <c r="CYJ76"/>
      <c r="CYK76"/>
      <c r="CYL76"/>
      <c r="CYM76"/>
      <c r="CYN76"/>
      <c r="CYO76"/>
      <c r="CYP76"/>
      <c r="CYQ76"/>
      <c r="CYR76"/>
      <c r="CYS76"/>
      <c r="CYT76"/>
      <c r="CYU76"/>
      <c r="CYV76"/>
      <c r="CYW76"/>
      <c r="CYX76"/>
      <c r="CYY76"/>
      <c r="CYZ76"/>
      <c r="CZA76"/>
      <c r="CZB76"/>
      <c r="CZC76"/>
      <c r="CZD76"/>
      <c r="CZE76"/>
      <c r="CZF76"/>
      <c r="CZG76"/>
      <c r="CZH76"/>
      <c r="CZI76"/>
      <c r="CZJ76"/>
      <c r="CZK76"/>
      <c r="CZL76"/>
      <c r="CZM76"/>
      <c r="CZN76"/>
      <c r="CZO76"/>
      <c r="CZP76"/>
      <c r="CZQ76"/>
      <c r="CZR76"/>
      <c r="CZS76"/>
      <c r="CZT76"/>
      <c r="CZU76"/>
      <c r="CZV76"/>
      <c r="CZW76"/>
      <c r="CZX76"/>
      <c r="CZY76"/>
      <c r="CZZ76"/>
      <c r="DAA76"/>
      <c r="DAB76"/>
      <c r="DAC76"/>
      <c r="DAD76"/>
      <c r="DAE76"/>
      <c r="DAF76"/>
      <c r="DAG76"/>
      <c r="DAH76"/>
      <c r="DAI76"/>
      <c r="DAJ76"/>
      <c r="DAK76"/>
      <c r="DAL76"/>
      <c r="DAM76"/>
      <c r="DAN76"/>
      <c r="DAO76"/>
      <c r="DAP76"/>
      <c r="DAQ76"/>
      <c r="DAR76"/>
      <c r="DAS76"/>
      <c r="DAT76"/>
      <c r="DAU76"/>
      <c r="DAV76"/>
      <c r="DAW76"/>
      <c r="DAX76"/>
      <c r="DAY76"/>
      <c r="DAZ76"/>
      <c r="DBA76"/>
      <c r="DBB76"/>
      <c r="DBC76"/>
      <c r="DBD76"/>
      <c r="DBE76"/>
      <c r="DBF76"/>
      <c r="DBG76"/>
      <c r="DBH76"/>
      <c r="DBI76"/>
      <c r="DBJ76"/>
      <c r="DBK76"/>
      <c r="DBL76"/>
      <c r="DBM76"/>
      <c r="DBN76"/>
      <c r="DBO76"/>
      <c r="DBP76"/>
      <c r="DBQ76"/>
      <c r="DBR76"/>
      <c r="DBS76"/>
      <c r="DBT76"/>
      <c r="DBU76"/>
      <c r="DBV76"/>
      <c r="DBW76"/>
      <c r="DBX76"/>
      <c r="DBY76"/>
      <c r="DBZ76"/>
      <c r="DCA76"/>
      <c r="DCB76"/>
      <c r="DCC76"/>
      <c r="DCD76"/>
      <c r="DCE76"/>
      <c r="DCF76"/>
      <c r="DCG76"/>
      <c r="DCH76"/>
      <c r="DCI76"/>
      <c r="DCJ76"/>
      <c r="DCK76"/>
      <c r="DCL76"/>
      <c r="DCM76"/>
      <c r="DCN76"/>
      <c r="DCO76"/>
      <c r="DCP76"/>
      <c r="DCQ76"/>
      <c r="DCR76"/>
      <c r="DCS76"/>
      <c r="DCT76"/>
      <c r="DCU76"/>
      <c r="DCV76"/>
      <c r="DCW76"/>
      <c r="DCX76"/>
      <c r="DCY76"/>
      <c r="DCZ76"/>
      <c r="DDA76"/>
      <c r="DDB76"/>
      <c r="DDC76"/>
      <c r="DDD76"/>
      <c r="DDE76"/>
      <c r="DDF76"/>
      <c r="DDG76"/>
      <c r="DDH76"/>
      <c r="DDI76"/>
      <c r="DDJ76"/>
      <c r="DDK76"/>
      <c r="DDL76"/>
      <c r="DDM76"/>
      <c r="DDN76"/>
      <c r="DDO76"/>
      <c r="DDP76"/>
      <c r="DDQ76"/>
      <c r="DDR76"/>
      <c r="DDS76"/>
      <c r="DDT76"/>
      <c r="DDU76"/>
      <c r="DDV76"/>
      <c r="DDW76"/>
      <c r="DDX76"/>
      <c r="DDY76"/>
      <c r="DDZ76"/>
      <c r="DEA76"/>
      <c r="DEB76"/>
      <c r="DEC76"/>
      <c r="DED76"/>
      <c r="DEE76"/>
      <c r="DEF76"/>
      <c r="DEG76"/>
      <c r="DEH76"/>
      <c r="DEI76"/>
      <c r="DEJ76"/>
      <c r="DEK76"/>
      <c r="DEL76"/>
      <c r="DEM76"/>
      <c r="DEN76"/>
      <c r="DEO76"/>
      <c r="DEP76"/>
      <c r="DEQ76"/>
      <c r="DER76"/>
      <c r="DES76"/>
      <c r="DET76"/>
      <c r="DEU76"/>
      <c r="DEV76"/>
      <c r="DEW76"/>
      <c r="DEX76"/>
      <c r="DEY76"/>
      <c r="DEZ76"/>
      <c r="DFA76"/>
      <c r="DFB76"/>
      <c r="DFC76"/>
      <c r="DFD76"/>
      <c r="DFE76"/>
      <c r="DFF76"/>
      <c r="DFG76"/>
      <c r="DFH76"/>
      <c r="DFI76"/>
      <c r="DFJ76"/>
      <c r="DFK76"/>
      <c r="DFL76"/>
      <c r="DFM76"/>
      <c r="DFN76"/>
      <c r="DFO76"/>
      <c r="DFP76"/>
      <c r="DFQ76"/>
      <c r="DFR76"/>
      <c r="DFS76"/>
      <c r="DFT76"/>
      <c r="DFU76"/>
      <c r="DFV76"/>
      <c r="DFW76"/>
      <c r="DFX76"/>
      <c r="DFY76"/>
      <c r="DFZ76"/>
      <c r="DGA76"/>
      <c r="DGB76"/>
      <c r="DGC76"/>
      <c r="DGD76"/>
      <c r="DGE76"/>
      <c r="DGF76"/>
      <c r="DGG76"/>
      <c r="DGH76"/>
      <c r="DGI76"/>
      <c r="DGJ76"/>
      <c r="DGK76"/>
      <c r="DGL76"/>
      <c r="DGM76"/>
      <c r="DGN76"/>
      <c r="DGO76"/>
      <c r="DGP76"/>
      <c r="DGQ76"/>
      <c r="DGR76"/>
      <c r="DGS76"/>
      <c r="DGT76"/>
      <c r="DGU76"/>
      <c r="DGV76"/>
      <c r="DGW76"/>
      <c r="DGX76"/>
      <c r="DGY76"/>
      <c r="DGZ76"/>
      <c r="DHA76"/>
      <c r="DHB76"/>
      <c r="DHC76"/>
      <c r="DHD76"/>
      <c r="DHE76"/>
      <c r="DHF76"/>
      <c r="DHG76"/>
      <c r="DHH76"/>
      <c r="DHI76"/>
      <c r="DHJ76"/>
      <c r="DHK76"/>
      <c r="DHL76"/>
      <c r="DHM76"/>
      <c r="DHN76"/>
      <c r="DHO76"/>
      <c r="DHP76"/>
      <c r="DHQ76"/>
      <c r="DHR76"/>
      <c r="DHS76"/>
      <c r="DHT76"/>
      <c r="DHU76"/>
      <c r="DHV76"/>
      <c r="DHW76"/>
      <c r="DHX76"/>
      <c r="DHY76"/>
      <c r="DHZ76"/>
      <c r="DIA76"/>
      <c r="DIB76"/>
      <c r="DIC76"/>
      <c r="DID76"/>
      <c r="DIE76"/>
      <c r="DIF76"/>
      <c r="DIG76"/>
      <c r="DIH76"/>
      <c r="DII76"/>
      <c r="DIJ76"/>
      <c r="DIK76"/>
      <c r="DIL76"/>
      <c r="DIM76"/>
      <c r="DIN76"/>
      <c r="DIO76"/>
      <c r="DIP76"/>
      <c r="DIQ76"/>
      <c r="DIR76"/>
      <c r="DIS76"/>
      <c r="DIT76"/>
      <c r="DIU76"/>
      <c r="DIV76"/>
      <c r="DIW76"/>
      <c r="DIX76"/>
      <c r="DIY76"/>
      <c r="DIZ76"/>
      <c r="DJA76"/>
      <c r="DJB76"/>
      <c r="DJC76"/>
      <c r="DJD76"/>
      <c r="DJE76"/>
      <c r="DJF76"/>
      <c r="DJG76"/>
      <c r="DJH76"/>
      <c r="DJI76"/>
      <c r="DJJ76"/>
      <c r="DJK76"/>
      <c r="DJL76"/>
      <c r="DJM76"/>
      <c r="DJN76"/>
      <c r="DJO76"/>
      <c r="DJP76"/>
      <c r="DJQ76"/>
      <c r="DJR76"/>
      <c r="DJS76"/>
      <c r="DJT76"/>
      <c r="DJU76"/>
      <c r="DJV76"/>
      <c r="DJW76"/>
      <c r="DJX76"/>
      <c r="DJY76"/>
      <c r="DJZ76"/>
      <c r="DKA76"/>
      <c r="DKB76"/>
      <c r="DKC76"/>
      <c r="DKD76"/>
      <c r="DKE76"/>
      <c r="DKF76"/>
      <c r="DKG76"/>
      <c r="DKH76"/>
      <c r="DKI76"/>
      <c r="DKJ76"/>
      <c r="DKK76"/>
      <c r="DKL76"/>
      <c r="DKM76"/>
      <c r="DKN76"/>
      <c r="DKO76"/>
      <c r="DKP76"/>
      <c r="DKQ76"/>
      <c r="DKR76"/>
      <c r="DKS76"/>
      <c r="DKT76"/>
      <c r="DKU76"/>
      <c r="DKV76"/>
      <c r="DKW76"/>
      <c r="DKX76"/>
      <c r="DKY76"/>
      <c r="DKZ76"/>
      <c r="DLA76"/>
      <c r="DLB76"/>
      <c r="DLC76"/>
      <c r="DLD76"/>
      <c r="DLE76"/>
      <c r="DLF76"/>
      <c r="DLG76"/>
      <c r="DLH76"/>
      <c r="DLI76"/>
      <c r="DLJ76"/>
      <c r="DLK76"/>
      <c r="DLL76"/>
      <c r="DLM76"/>
      <c r="DLN76"/>
      <c r="DLO76"/>
      <c r="DLP76"/>
      <c r="DLQ76"/>
      <c r="DLR76"/>
      <c r="DLS76"/>
      <c r="DLT76"/>
      <c r="DLU76"/>
      <c r="DLV76"/>
      <c r="DLW76"/>
      <c r="DLX76"/>
      <c r="DLY76"/>
      <c r="DLZ76"/>
      <c r="DMA76"/>
      <c r="DMB76"/>
      <c r="DMC76"/>
      <c r="DMD76"/>
      <c r="DME76"/>
      <c r="DMF76"/>
      <c r="DMG76"/>
      <c r="DMH76"/>
      <c r="DMI76"/>
      <c r="DMJ76"/>
      <c r="DMK76"/>
      <c r="DML76"/>
      <c r="DMM76"/>
      <c r="DMN76"/>
      <c r="DMO76"/>
      <c r="DMP76"/>
      <c r="DMQ76"/>
      <c r="DMR76"/>
      <c r="DMS76"/>
      <c r="DMT76"/>
      <c r="DMU76"/>
      <c r="DMV76"/>
      <c r="DMW76"/>
      <c r="DMX76"/>
      <c r="DMY76"/>
      <c r="DMZ76"/>
      <c r="DNA76"/>
      <c r="DNB76"/>
      <c r="DNC76"/>
      <c r="DND76"/>
      <c r="DNE76"/>
      <c r="DNF76"/>
      <c r="DNG76"/>
      <c r="DNH76"/>
      <c r="DNI76"/>
      <c r="DNJ76"/>
      <c r="DNK76"/>
      <c r="DNL76"/>
      <c r="DNM76"/>
      <c r="DNN76"/>
      <c r="DNO76"/>
      <c r="DNP76"/>
      <c r="DNQ76"/>
      <c r="DNR76"/>
      <c r="DNS76"/>
      <c r="DNT76"/>
      <c r="DNU76"/>
      <c r="DNV76"/>
      <c r="DNW76"/>
      <c r="DNX76"/>
      <c r="DNY76"/>
      <c r="DNZ76"/>
      <c r="DOA76"/>
      <c r="DOB76"/>
      <c r="DOC76"/>
      <c r="DOD76"/>
      <c r="DOE76"/>
      <c r="DOF76"/>
      <c r="DOG76"/>
      <c r="DOH76"/>
      <c r="DOI76"/>
      <c r="DOJ76"/>
      <c r="DOK76"/>
      <c r="DOL76"/>
      <c r="DOM76"/>
      <c r="DON76"/>
      <c r="DOO76"/>
      <c r="DOP76"/>
      <c r="DOQ76"/>
      <c r="DOR76"/>
      <c r="DOS76"/>
      <c r="DOT76"/>
      <c r="DOU76"/>
      <c r="DOV76"/>
      <c r="DOW76"/>
      <c r="DOX76"/>
      <c r="DOY76"/>
      <c r="DOZ76"/>
      <c r="DPA76"/>
      <c r="DPB76"/>
      <c r="DPC76"/>
      <c r="DPD76"/>
      <c r="DPE76"/>
      <c r="DPF76"/>
      <c r="DPG76"/>
      <c r="DPH76"/>
      <c r="DPI76"/>
      <c r="DPJ76"/>
      <c r="DPK76"/>
      <c r="DPL76"/>
      <c r="DPM76"/>
      <c r="DPN76"/>
      <c r="DPO76"/>
      <c r="DPP76"/>
      <c r="DPQ76"/>
      <c r="DPR76"/>
      <c r="DPS76"/>
      <c r="DPT76"/>
      <c r="DPU76"/>
      <c r="DPV76"/>
      <c r="DPW76"/>
      <c r="DPX76"/>
      <c r="DPY76"/>
      <c r="DPZ76"/>
      <c r="DQA76"/>
      <c r="DQB76"/>
      <c r="DQC76"/>
      <c r="DQD76"/>
      <c r="DQE76"/>
      <c r="DQF76"/>
      <c r="DQG76"/>
      <c r="DQH76"/>
      <c r="DQI76"/>
      <c r="DQJ76"/>
      <c r="DQK76"/>
      <c r="DQL76"/>
      <c r="DQM76"/>
      <c r="DQN76"/>
      <c r="DQO76"/>
      <c r="DQP76"/>
      <c r="DQQ76"/>
      <c r="DQR76"/>
      <c r="DQS76"/>
      <c r="DQT76"/>
      <c r="DQU76"/>
      <c r="DQV76"/>
      <c r="DQW76"/>
      <c r="DQX76"/>
      <c r="DQY76"/>
      <c r="DQZ76"/>
      <c r="DRA76"/>
      <c r="DRB76"/>
      <c r="DRC76"/>
      <c r="DRD76"/>
      <c r="DRE76"/>
      <c r="DRF76"/>
      <c r="DRG76"/>
      <c r="DRH76"/>
      <c r="DRI76"/>
      <c r="DRJ76"/>
      <c r="DRK76"/>
      <c r="DRL76"/>
      <c r="DRM76"/>
      <c r="DRN76"/>
      <c r="DRO76"/>
      <c r="DRP76"/>
      <c r="DRQ76"/>
      <c r="DRR76"/>
      <c r="DRS76"/>
      <c r="DRT76"/>
      <c r="DRU76"/>
      <c r="DRV76"/>
      <c r="DRW76"/>
      <c r="DRX76"/>
      <c r="DRY76"/>
      <c r="DRZ76"/>
      <c r="DSA76"/>
      <c r="DSB76"/>
      <c r="DSC76"/>
      <c r="DSD76"/>
      <c r="DSE76"/>
      <c r="DSF76"/>
      <c r="DSG76"/>
      <c r="DSH76"/>
      <c r="DSI76"/>
      <c r="DSJ76"/>
      <c r="DSK76"/>
      <c r="DSL76"/>
      <c r="DSM76"/>
      <c r="DSN76"/>
      <c r="DSO76"/>
      <c r="DSP76"/>
      <c r="DSQ76"/>
      <c r="DSR76"/>
      <c r="DSS76"/>
      <c r="DST76"/>
      <c r="DSU76"/>
      <c r="DSV76"/>
      <c r="DSW76"/>
      <c r="DSX76"/>
      <c r="DSY76"/>
      <c r="DSZ76"/>
      <c r="DTA76"/>
      <c r="DTB76"/>
      <c r="DTC76"/>
      <c r="DTD76"/>
      <c r="DTE76"/>
      <c r="DTF76"/>
      <c r="DTG76"/>
      <c r="DTH76"/>
      <c r="DTI76"/>
      <c r="DTJ76"/>
      <c r="DTK76"/>
      <c r="DTL76"/>
      <c r="DTM76"/>
      <c r="DTN76"/>
      <c r="DTO76"/>
      <c r="DTP76"/>
      <c r="DTQ76"/>
      <c r="DTR76"/>
      <c r="DTS76"/>
      <c r="DTT76"/>
      <c r="DTU76"/>
      <c r="DTV76"/>
      <c r="DTW76"/>
      <c r="DTX76"/>
      <c r="DTY76"/>
      <c r="DTZ76"/>
      <c r="DUA76"/>
      <c r="DUB76"/>
      <c r="DUC76"/>
      <c r="DUD76"/>
      <c r="DUE76"/>
      <c r="DUF76"/>
      <c r="DUG76"/>
      <c r="DUH76"/>
      <c r="DUI76"/>
      <c r="DUJ76"/>
      <c r="DUK76"/>
      <c r="DUL76"/>
      <c r="DUM76"/>
      <c r="DUN76"/>
      <c r="DUO76"/>
      <c r="DUP76"/>
      <c r="DUQ76"/>
      <c r="DUR76"/>
      <c r="DUS76"/>
      <c r="DUT76"/>
      <c r="DUU76"/>
      <c r="DUV76"/>
      <c r="DUW76"/>
      <c r="DUX76"/>
      <c r="DUY76"/>
      <c r="DUZ76"/>
      <c r="DVA76"/>
      <c r="DVB76"/>
      <c r="DVC76"/>
      <c r="DVD76"/>
      <c r="DVE76"/>
      <c r="DVF76"/>
      <c r="DVG76"/>
      <c r="DVH76"/>
      <c r="DVI76"/>
      <c r="DVJ76"/>
      <c r="DVK76"/>
      <c r="DVL76"/>
      <c r="DVM76"/>
      <c r="DVN76"/>
      <c r="DVO76"/>
      <c r="DVP76"/>
      <c r="DVQ76"/>
      <c r="DVR76"/>
      <c r="DVS76"/>
      <c r="DVT76"/>
      <c r="DVU76"/>
      <c r="DVV76"/>
      <c r="DVW76"/>
      <c r="DVX76"/>
      <c r="DVY76"/>
      <c r="DVZ76"/>
      <c r="DWA76"/>
      <c r="DWB76"/>
      <c r="DWC76"/>
      <c r="DWD76"/>
      <c r="DWE76"/>
      <c r="DWF76"/>
      <c r="DWG76"/>
      <c r="DWH76"/>
      <c r="DWI76"/>
      <c r="DWJ76"/>
      <c r="DWK76"/>
      <c r="DWL76"/>
      <c r="DWM76"/>
      <c r="DWN76"/>
      <c r="DWO76"/>
      <c r="DWP76"/>
      <c r="DWQ76"/>
      <c r="DWR76"/>
      <c r="DWS76"/>
      <c r="DWT76"/>
      <c r="DWU76"/>
      <c r="DWV76"/>
      <c r="DWW76"/>
      <c r="DWX76"/>
      <c r="DWY76"/>
      <c r="DWZ76"/>
      <c r="DXA76"/>
      <c r="DXB76"/>
      <c r="DXC76"/>
      <c r="DXD76"/>
      <c r="DXE76"/>
      <c r="DXF76"/>
      <c r="DXG76"/>
      <c r="DXH76"/>
      <c r="DXI76"/>
      <c r="DXJ76"/>
      <c r="DXK76"/>
      <c r="DXL76"/>
      <c r="DXM76"/>
      <c r="DXN76"/>
      <c r="DXO76"/>
      <c r="DXP76"/>
      <c r="DXQ76"/>
      <c r="DXR76"/>
      <c r="DXS76"/>
      <c r="DXT76"/>
      <c r="DXU76"/>
      <c r="DXV76"/>
      <c r="DXW76"/>
      <c r="DXX76"/>
      <c r="DXY76"/>
      <c r="DXZ76"/>
      <c r="DYA76"/>
      <c r="DYB76"/>
      <c r="DYC76"/>
      <c r="DYD76"/>
      <c r="DYE76"/>
      <c r="DYF76"/>
      <c r="DYG76"/>
      <c r="DYH76"/>
      <c r="DYI76"/>
      <c r="DYJ76"/>
      <c r="DYK76"/>
      <c r="DYL76"/>
      <c r="DYM76"/>
      <c r="DYN76"/>
      <c r="DYO76"/>
      <c r="DYP76"/>
      <c r="DYQ76"/>
      <c r="DYR76"/>
      <c r="DYS76"/>
      <c r="DYT76"/>
      <c r="DYU76"/>
      <c r="DYV76"/>
      <c r="DYW76"/>
      <c r="DYX76"/>
      <c r="DYY76"/>
      <c r="DYZ76"/>
      <c r="DZA76"/>
      <c r="DZB76"/>
      <c r="DZC76"/>
      <c r="DZD76"/>
      <c r="DZE76"/>
      <c r="DZF76"/>
      <c r="DZG76"/>
      <c r="DZH76"/>
      <c r="DZI76"/>
      <c r="DZJ76"/>
      <c r="DZK76"/>
      <c r="DZL76"/>
      <c r="DZM76"/>
      <c r="DZN76"/>
      <c r="DZO76"/>
      <c r="DZP76"/>
      <c r="DZQ76"/>
      <c r="DZR76"/>
      <c r="DZS76"/>
      <c r="DZT76"/>
      <c r="DZU76"/>
      <c r="DZV76"/>
      <c r="DZW76"/>
      <c r="DZX76"/>
      <c r="DZY76"/>
      <c r="DZZ76"/>
      <c r="EAA76"/>
      <c r="EAB76"/>
      <c r="EAC76"/>
      <c r="EAD76"/>
      <c r="EAE76"/>
      <c r="EAF76"/>
      <c r="EAG76"/>
      <c r="EAH76"/>
      <c r="EAI76"/>
      <c r="EAJ76"/>
      <c r="EAK76"/>
      <c r="EAL76"/>
      <c r="EAM76"/>
      <c r="EAN76"/>
      <c r="EAO76"/>
      <c r="EAP76"/>
      <c r="EAQ76"/>
      <c r="EAR76"/>
      <c r="EAS76"/>
      <c r="EAT76"/>
      <c r="EAU76"/>
      <c r="EAV76"/>
      <c r="EAW76"/>
      <c r="EAX76"/>
      <c r="EAY76"/>
      <c r="EAZ76"/>
      <c r="EBA76"/>
      <c r="EBB76"/>
      <c r="EBC76"/>
      <c r="EBD76"/>
      <c r="EBE76"/>
      <c r="EBF76"/>
      <c r="EBG76"/>
      <c r="EBH76"/>
      <c r="EBI76"/>
      <c r="EBJ76"/>
      <c r="EBK76"/>
      <c r="EBL76"/>
      <c r="EBM76"/>
      <c r="EBN76"/>
      <c r="EBO76"/>
      <c r="EBP76"/>
      <c r="EBQ76"/>
      <c r="EBR76"/>
      <c r="EBS76"/>
      <c r="EBT76"/>
      <c r="EBU76"/>
      <c r="EBV76"/>
      <c r="EBW76"/>
      <c r="EBX76"/>
      <c r="EBY76"/>
      <c r="EBZ76"/>
      <c r="ECA76"/>
      <c r="ECB76"/>
      <c r="ECC76"/>
      <c r="ECD76"/>
      <c r="ECE76"/>
      <c r="ECF76"/>
      <c r="ECG76"/>
      <c r="ECH76"/>
      <c r="ECI76"/>
      <c r="ECJ76"/>
      <c r="ECK76"/>
      <c r="ECL76"/>
      <c r="ECM76"/>
      <c r="ECN76"/>
      <c r="ECO76"/>
      <c r="ECP76"/>
      <c r="ECQ76"/>
      <c r="ECR76"/>
      <c r="ECS76"/>
      <c r="ECT76"/>
      <c r="ECU76"/>
      <c r="ECV76"/>
      <c r="ECW76"/>
      <c r="ECX76"/>
      <c r="ECY76"/>
      <c r="ECZ76"/>
      <c r="EDA76"/>
      <c r="EDB76"/>
      <c r="EDC76"/>
      <c r="EDD76"/>
      <c r="EDE76"/>
      <c r="EDF76"/>
      <c r="EDG76"/>
      <c r="EDH76"/>
      <c r="EDI76"/>
      <c r="EDJ76"/>
      <c r="EDK76"/>
      <c r="EDL76"/>
      <c r="EDM76"/>
      <c r="EDN76"/>
      <c r="EDO76"/>
      <c r="EDP76"/>
      <c r="EDQ76"/>
      <c r="EDR76"/>
      <c r="EDS76"/>
      <c r="EDT76"/>
      <c r="EDU76"/>
      <c r="EDV76"/>
      <c r="EDW76"/>
      <c r="EDX76"/>
      <c r="EDY76"/>
      <c r="EDZ76"/>
      <c r="EEA76"/>
      <c r="EEB76"/>
      <c r="EEC76"/>
      <c r="EED76"/>
      <c r="EEE76"/>
      <c r="EEF76"/>
      <c r="EEG76"/>
      <c r="EEH76"/>
      <c r="EEI76"/>
      <c r="EEJ76"/>
      <c r="EEK76"/>
      <c r="EEL76"/>
      <c r="EEM76"/>
      <c r="EEN76"/>
      <c r="EEO76"/>
      <c r="EEP76"/>
      <c r="EEQ76"/>
      <c r="EER76"/>
      <c r="EES76"/>
      <c r="EET76"/>
      <c r="EEU76"/>
      <c r="EEV76"/>
      <c r="EEW76"/>
      <c r="EEX76"/>
      <c r="EEY76"/>
      <c r="EEZ76"/>
      <c r="EFA76"/>
      <c r="EFB76"/>
      <c r="EFC76"/>
      <c r="EFD76"/>
      <c r="EFE76"/>
      <c r="EFF76"/>
      <c r="EFG76"/>
      <c r="EFH76"/>
      <c r="EFI76"/>
      <c r="EFJ76"/>
      <c r="EFK76"/>
      <c r="EFL76"/>
      <c r="EFM76"/>
      <c r="EFN76"/>
      <c r="EFO76"/>
      <c r="EFP76"/>
      <c r="EFQ76"/>
      <c r="EFR76"/>
      <c r="EFS76"/>
      <c r="EFT76"/>
      <c r="EFU76"/>
      <c r="EFV76"/>
      <c r="EFW76"/>
      <c r="EFX76"/>
      <c r="EFY76"/>
      <c r="EFZ76"/>
      <c r="EGA76"/>
      <c r="EGB76"/>
      <c r="EGC76"/>
      <c r="EGD76"/>
      <c r="EGE76"/>
      <c r="EGF76"/>
      <c r="EGG76"/>
      <c r="EGH76"/>
      <c r="EGI76"/>
      <c r="EGJ76"/>
      <c r="EGK76"/>
      <c r="EGL76"/>
      <c r="EGM76"/>
      <c r="EGN76"/>
      <c r="EGO76"/>
      <c r="EGP76"/>
      <c r="EGQ76"/>
      <c r="EGR76"/>
      <c r="EGS76"/>
      <c r="EGT76"/>
      <c r="EGU76"/>
      <c r="EGV76"/>
      <c r="EGW76"/>
      <c r="EGX76"/>
      <c r="EGY76"/>
      <c r="EGZ76"/>
      <c r="EHA76"/>
      <c r="EHB76"/>
      <c r="EHC76"/>
      <c r="EHD76"/>
      <c r="EHE76"/>
      <c r="EHF76"/>
      <c r="EHG76"/>
      <c r="EHH76"/>
      <c r="EHI76"/>
      <c r="EHJ76"/>
      <c r="EHK76"/>
      <c r="EHL76"/>
      <c r="EHM76"/>
      <c r="EHN76"/>
      <c r="EHO76"/>
      <c r="EHP76"/>
      <c r="EHQ76"/>
      <c r="EHR76"/>
      <c r="EHS76"/>
      <c r="EHT76"/>
      <c r="EHU76"/>
      <c r="EHV76"/>
      <c r="EHW76"/>
      <c r="EHX76"/>
      <c r="EHY76"/>
      <c r="EHZ76"/>
      <c r="EIA76"/>
      <c r="EIB76"/>
      <c r="EIC76"/>
      <c r="EID76"/>
      <c r="EIE76"/>
      <c r="EIF76"/>
      <c r="EIG76"/>
      <c r="EIH76"/>
      <c r="EII76"/>
      <c r="EIJ76"/>
      <c r="EIK76"/>
      <c r="EIL76"/>
      <c r="EIM76"/>
      <c r="EIN76"/>
      <c r="EIO76"/>
      <c r="EIP76"/>
      <c r="EIQ76"/>
      <c r="EIR76"/>
      <c r="EIS76"/>
      <c r="EIT76"/>
      <c r="EIU76"/>
      <c r="EIV76"/>
      <c r="EIW76"/>
      <c r="EIX76"/>
      <c r="EIY76"/>
      <c r="EIZ76"/>
      <c r="EJA76"/>
      <c r="EJB76"/>
      <c r="EJC76"/>
      <c r="EJD76"/>
      <c r="EJE76"/>
      <c r="EJF76"/>
      <c r="EJG76"/>
      <c r="EJH76"/>
      <c r="EJI76"/>
      <c r="EJJ76"/>
      <c r="EJK76"/>
      <c r="EJL76"/>
      <c r="EJM76"/>
      <c r="EJN76"/>
      <c r="EJO76"/>
      <c r="EJP76"/>
      <c r="EJQ76"/>
      <c r="EJR76"/>
      <c r="EJS76"/>
      <c r="EJT76"/>
      <c r="EJU76"/>
      <c r="EJV76"/>
      <c r="EJW76"/>
      <c r="EJX76"/>
      <c r="EJY76"/>
      <c r="EJZ76"/>
      <c r="EKA76"/>
      <c r="EKB76"/>
      <c r="EKC76"/>
      <c r="EKD76"/>
      <c r="EKE76"/>
      <c r="EKF76"/>
      <c r="EKG76"/>
      <c r="EKH76"/>
      <c r="EKI76"/>
      <c r="EKJ76"/>
      <c r="EKK76"/>
      <c r="EKL76"/>
      <c r="EKM76"/>
      <c r="EKN76"/>
      <c r="EKO76"/>
      <c r="EKP76"/>
      <c r="EKQ76"/>
      <c r="EKR76"/>
      <c r="EKS76"/>
      <c r="EKT76"/>
      <c r="EKU76"/>
      <c r="EKV76"/>
      <c r="EKW76"/>
      <c r="EKX76"/>
      <c r="EKY76"/>
      <c r="EKZ76"/>
      <c r="ELA76"/>
      <c r="ELB76"/>
      <c r="ELC76"/>
      <c r="ELD76"/>
      <c r="ELE76"/>
      <c r="ELF76"/>
      <c r="ELG76"/>
      <c r="ELH76"/>
      <c r="ELI76"/>
      <c r="ELJ76"/>
      <c r="ELK76"/>
      <c r="ELL76"/>
      <c r="ELM76"/>
      <c r="ELN76"/>
      <c r="ELO76"/>
      <c r="ELP76"/>
      <c r="ELQ76"/>
      <c r="ELR76"/>
      <c r="ELS76"/>
      <c r="ELT76"/>
      <c r="ELU76"/>
      <c r="ELV76"/>
      <c r="ELW76"/>
      <c r="ELX76"/>
      <c r="ELY76"/>
      <c r="ELZ76"/>
      <c r="EMA76"/>
      <c r="EMB76"/>
      <c r="EMC76"/>
      <c r="EMD76"/>
      <c r="EME76"/>
      <c r="EMF76"/>
      <c r="EMG76"/>
      <c r="EMH76"/>
      <c r="EMI76"/>
      <c r="EMJ76"/>
      <c r="EMK76"/>
      <c r="EML76"/>
      <c r="EMM76"/>
      <c r="EMN76"/>
      <c r="EMO76"/>
      <c r="EMP76"/>
      <c r="EMQ76"/>
      <c r="EMR76"/>
      <c r="EMS76"/>
      <c r="EMT76"/>
      <c r="EMU76"/>
      <c r="EMV76"/>
      <c r="EMW76"/>
      <c r="EMX76"/>
      <c r="EMY76"/>
      <c r="EMZ76"/>
      <c r="ENA76"/>
      <c r="ENB76"/>
      <c r="ENC76"/>
      <c r="END76"/>
      <c r="ENE76"/>
      <c r="ENF76"/>
      <c r="ENG76"/>
      <c r="ENH76"/>
      <c r="ENI76"/>
      <c r="ENJ76"/>
      <c r="ENK76"/>
      <c r="ENL76"/>
      <c r="ENM76"/>
      <c r="ENN76"/>
      <c r="ENO76"/>
      <c r="ENP76"/>
      <c r="ENQ76"/>
      <c r="ENR76"/>
      <c r="ENS76"/>
      <c r="ENT76"/>
      <c r="ENU76"/>
      <c r="ENV76"/>
      <c r="ENW76"/>
      <c r="ENX76"/>
      <c r="ENY76"/>
      <c r="ENZ76"/>
      <c r="EOA76"/>
      <c r="EOB76"/>
      <c r="EOC76"/>
      <c r="EOD76"/>
      <c r="EOE76"/>
      <c r="EOF76"/>
      <c r="EOG76"/>
      <c r="EOH76"/>
      <c r="EOI76"/>
      <c r="EOJ76"/>
      <c r="EOK76"/>
      <c r="EOL76"/>
      <c r="EOM76"/>
      <c r="EON76"/>
      <c r="EOO76"/>
      <c r="EOP76"/>
      <c r="EOQ76"/>
      <c r="EOR76"/>
      <c r="EOS76"/>
      <c r="EOT76"/>
      <c r="EOU76"/>
      <c r="EOV76"/>
      <c r="EOW76"/>
      <c r="EOX76"/>
      <c r="EOY76"/>
      <c r="EOZ76"/>
      <c r="EPA76"/>
      <c r="EPB76"/>
      <c r="EPC76"/>
      <c r="EPD76"/>
      <c r="EPE76"/>
      <c r="EPF76"/>
      <c r="EPG76"/>
      <c r="EPH76"/>
      <c r="EPI76"/>
      <c r="EPJ76"/>
      <c r="EPK76"/>
      <c r="EPL76"/>
      <c r="EPM76"/>
      <c r="EPN76"/>
      <c r="EPO76"/>
      <c r="EPP76"/>
      <c r="EPQ76"/>
      <c r="EPR76"/>
      <c r="EPS76"/>
      <c r="EPT76"/>
      <c r="EPU76"/>
      <c r="EPV76"/>
      <c r="EPW76"/>
      <c r="EPX76"/>
      <c r="EPY76"/>
      <c r="EPZ76"/>
      <c r="EQA76"/>
      <c r="EQB76"/>
      <c r="EQC76"/>
      <c r="EQD76"/>
      <c r="EQE76"/>
      <c r="EQF76"/>
      <c r="EQG76"/>
      <c r="EQH76"/>
      <c r="EQI76"/>
      <c r="EQJ76"/>
      <c r="EQK76"/>
      <c r="EQL76"/>
      <c r="EQM76"/>
      <c r="EQN76"/>
      <c r="EQO76"/>
      <c r="EQP76"/>
      <c r="EQQ76"/>
      <c r="EQR76"/>
      <c r="EQS76"/>
      <c r="EQT76"/>
      <c r="EQU76"/>
      <c r="EQV76"/>
      <c r="EQW76"/>
      <c r="EQX76"/>
      <c r="EQY76"/>
      <c r="EQZ76"/>
      <c r="ERA76"/>
      <c r="ERB76"/>
      <c r="ERC76"/>
      <c r="ERD76"/>
      <c r="ERE76"/>
      <c r="ERF76"/>
      <c r="ERG76"/>
      <c r="ERH76"/>
      <c r="ERI76"/>
      <c r="ERJ76"/>
      <c r="ERK76"/>
      <c r="ERL76"/>
      <c r="ERM76"/>
      <c r="ERN76"/>
      <c r="ERO76"/>
      <c r="ERP76"/>
      <c r="ERQ76"/>
      <c r="ERR76"/>
      <c r="ERS76"/>
      <c r="ERT76"/>
      <c r="ERU76"/>
      <c r="ERV76"/>
      <c r="ERW76"/>
      <c r="ERX76"/>
      <c r="ERY76"/>
      <c r="ERZ76"/>
      <c r="ESA76"/>
      <c r="ESB76"/>
      <c r="ESC76"/>
      <c r="ESD76"/>
      <c r="ESE76"/>
      <c r="ESF76"/>
      <c r="ESG76"/>
      <c r="ESH76"/>
      <c r="ESI76"/>
      <c r="ESJ76"/>
      <c r="ESK76"/>
      <c r="ESL76"/>
      <c r="ESM76"/>
      <c r="ESN76"/>
      <c r="ESO76"/>
      <c r="ESP76"/>
      <c r="ESQ76"/>
      <c r="ESR76"/>
      <c r="ESS76"/>
      <c r="EST76"/>
      <c r="ESU76"/>
      <c r="ESV76"/>
      <c r="ESW76"/>
      <c r="ESX76"/>
      <c r="ESY76"/>
      <c r="ESZ76"/>
      <c r="ETA76"/>
      <c r="ETB76"/>
      <c r="ETC76"/>
      <c r="ETD76"/>
      <c r="ETE76"/>
      <c r="ETF76"/>
      <c r="ETG76"/>
      <c r="ETH76"/>
      <c r="ETI76"/>
      <c r="ETJ76"/>
      <c r="ETK76"/>
      <c r="ETL76"/>
      <c r="ETM76"/>
      <c r="ETN76"/>
      <c r="ETO76"/>
      <c r="ETP76"/>
      <c r="ETQ76"/>
      <c r="ETR76"/>
      <c r="ETS76"/>
      <c r="ETT76"/>
      <c r="ETU76"/>
      <c r="ETV76"/>
      <c r="ETW76"/>
      <c r="ETX76"/>
      <c r="ETY76"/>
      <c r="ETZ76"/>
      <c r="EUA76"/>
      <c r="EUB76"/>
      <c r="EUC76"/>
      <c r="EUD76"/>
      <c r="EUE76"/>
      <c r="EUF76"/>
      <c r="EUG76"/>
      <c r="EUH76"/>
      <c r="EUI76"/>
      <c r="EUJ76"/>
      <c r="EUK76"/>
      <c r="EUL76"/>
      <c r="EUM76"/>
      <c r="EUN76"/>
      <c r="EUO76"/>
      <c r="EUP76"/>
      <c r="EUQ76"/>
      <c r="EUR76"/>
      <c r="EUS76"/>
      <c r="EUT76"/>
      <c r="EUU76"/>
      <c r="EUV76"/>
      <c r="EUW76"/>
      <c r="EUX76"/>
      <c r="EUY76"/>
      <c r="EUZ76"/>
      <c r="EVA76"/>
      <c r="EVB76"/>
      <c r="EVC76"/>
      <c r="EVD76"/>
      <c r="EVE76"/>
      <c r="EVF76"/>
      <c r="EVG76"/>
      <c r="EVH76"/>
      <c r="EVI76"/>
      <c r="EVJ76"/>
      <c r="EVK76"/>
      <c r="EVL76"/>
      <c r="EVM76"/>
      <c r="EVN76"/>
      <c r="EVO76"/>
      <c r="EVP76"/>
      <c r="EVQ76"/>
      <c r="EVR76"/>
      <c r="EVS76"/>
      <c r="EVT76"/>
      <c r="EVU76"/>
      <c r="EVV76"/>
      <c r="EVW76"/>
      <c r="EVX76"/>
      <c r="EVY76"/>
      <c r="EVZ76"/>
      <c r="EWA76"/>
      <c r="EWB76"/>
      <c r="EWC76"/>
      <c r="EWD76"/>
      <c r="EWE76"/>
      <c r="EWF76"/>
      <c r="EWG76"/>
      <c r="EWH76"/>
      <c r="EWI76"/>
      <c r="EWJ76"/>
      <c r="EWK76"/>
      <c r="EWL76"/>
      <c r="EWM76"/>
      <c r="EWN76"/>
      <c r="EWO76"/>
      <c r="EWP76"/>
      <c r="EWQ76"/>
      <c r="EWR76"/>
      <c r="EWS76"/>
      <c r="EWT76"/>
      <c r="EWU76"/>
      <c r="EWV76"/>
      <c r="EWW76"/>
      <c r="EWX76"/>
      <c r="EWY76"/>
      <c r="EWZ76"/>
      <c r="EXA76"/>
      <c r="EXB76"/>
      <c r="EXC76"/>
      <c r="EXD76"/>
      <c r="EXE76"/>
      <c r="EXF76"/>
      <c r="EXG76"/>
      <c r="EXH76"/>
      <c r="EXI76"/>
      <c r="EXJ76"/>
      <c r="EXK76"/>
      <c r="EXL76"/>
      <c r="EXM76"/>
      <c r="EXN76"/>
      <c r="EXO76"/>
      <c r="EXP76"/>
      <c r="EXQ76"/>
      <c r="EXR76"/>
      <c r="EXS76"/>
      <c r="EXT76"/>
      <c r="EXU76"/>
      <c r="EXV76"/>
      <c r="EXW76"/>
      <c r="EXX76"/>
      <c r="EXY76"/>
      <c r="EXZ76"/>
      <c r="EYA76"/>
      <c r="EYB76"/>
      <c r="EYC76"/>
      <c r="EYD76"/>
      <c r="EYE76"/>
      <c r="EYF76"/>
      <c r="EYG76"/>
      <c r="EYH76"/>
      <c r="EYI76"/>
      <c r="EYJ76"/>
      <c r="EYK76"/>
      <c r="EYL76"/>
      <c r="EYM76"/>
      <c r="EYN76"/>
      <c r="EYO76"/>
      <c r="EYP76"/>
      <c r="EYQ76"/>
      <c r="EYR76"/>
      <c r="EYS76"/>
      <c r="EYT76"/>
      <c r="EYU76"/>
      <c r="EYV76"/>
      <c r="EYW76"/>
      <c r="EYX76"/>
      <c r="EYY76"/>
      <c r="EYZ76"/>
      <c r="EZA76"/>
      <c r="EZB76"/>
      <c r="EZC76"/>
      <c r="EZD76"/>
      <c r="EZE76"/>
      <c r="EZF76"/>
      <c r="EZG76"/>
      <c r="EZH76"/>
      <c r="EZI76"/>
      <c r="EZJ76"/>
      <c r="EZK76"/>
      <c r="EZL76"/>
      <c r="EZM76"/>
      <c r="EZN76"/>
      <c r="EZO76"/>
      <c r="EZP76"/>
      <c r="EZQ76"/>
      <c r="EZR76"/>
      <c r="EZS76"/>
      <c r="EZT76"/>
      <c r="EZU76"/>
      <c r="EZV76"/>
      <c r="EZW76"/>
      <c r="EZX76"/>
      <c r="EZY76"/>
      <c r="EZZ76"/>
      <c r="FAA76"/>
      <c r="FAB76"/>
      <c r="FAC76"/>
      <c r="FAD76"/>
      <c r="FAE76"/>
      <c r="FAF76"/>
      <c r="FAG76"/>
      <c r="FAH76"/>
      <c r="FAI76"/>
      <c r="FAJ76"/>
      <c r="FAK76"/>
      <c r="FAL76"/>
      <c r="FAM76"/>
      <c r="FAN76"/>
      <c r="FAO76"/>
      <c r="FAP76"/>
      <c r="FAQ76"/>
      <c r="FAR76"/>
      <c r="FAS76"/>
      <c r="FAT76"/>
      <c r="FAU76"/>
      <c r="FAV76"/>
      <c r="FAW76"/>
      <c r="FAX76"/>
      <c r="FAY76"/>
      <c r="FAZ76"/>
      <c r="FBA76"/>
      <c r="FBB76"/>
      <c r="FBC76"/>
      <c r="FBD76"/>
      <c r="FBE76"/>
      <c r="FBF76"/>
      <c r="FBG76"/>
      <c r="FBH76"/>
      <c r="FBI76"/>
      <c r="FBJ76"/>
      <c r="FBK76"/>
      <c r="FBL76"/>
      <c r="FBM76"/>
      <c r="FBN76"/>
      <c r="FBO76"/>
      <c r="FBP76"/>
      <c r="FBQ76"/>
      <c r="FBR76"/>
      <c r="FBS76"/>
      <c r="FBT76"/>
      <c r="FBU76"/>
      <c r="FBV76"/>
      <c r="FBW76"/>
      <c r="FBX76"/>
      <c r="FBY76"/>
      <c r="FBZ76"/>
      <c r="FCA76"/>
      <c r="FCB76"/>
      <c r="FCC76"/>
      <c r="FCD76"/>
      <c r="FCE76"/>
      <c r="FCF76"/>
      <c r="FCG76"/>
      <c r="FCH76"/>
      <c r="FCI76"/>
      <c r="FCJ76"/>
      <c r="FCK76"/>
      <c r="FCL76"/>
      <c r="FCM76"/>
      <c r="FCN76"/>
      <c r="FCO76"/>
      <c r="FCP76"/>
      <c r="FCQ76"/>
      <c r="FCR76"/>
      <c r="FCS76"/>
      <c r="FCT76"/>
      <c r="FCU76"/>
      <c r="FCV76"/>
      <c r="FCW76"/>
      <c r="FCX76"/>
      <c r="FCY76"/>
      <c r="FCZ76"/>
      <c r="FDA76"/>
      <c r="FDB76"/>
      <c r="FDC76"/>
      <c r="FDD76"/>
      <c r="FDE76"/>
      <c r="FDF76"/>
      <c r="FDG76"/>
      <c r="FDH76"/>
      <c r="FDI76"/>
      <c r="FDJ76"/>
      <c r="FDK76"/>
      <c r="FDL76"/>
      <c r="FDM76"/>
      <c r="FDN76"/>
      <c r="FDO76"/>
      <c r="FDP76"/>
      <c r="FDQ76"/>
      <c r="FDR76"/>
      <c r="FDS76"/>
      <c r="FDT76"/>
      <c r="FDU76"/>
      <c r="FDV76"/>
      <c r="FDW76"/>
      <c r="FDX76"/>
      <c r="FDY76"/>
      <c r="FDZ76"/>
      <c r="FEA76"/>
      <c r="FEB76"/>
      <c r="FEC76"/>
      <c r="FED76"/>
      <c r="FEE76"/>
      <c r="FEF76"/>
      <c r="FEG76"/>
      <c r="FEH76"/>
      <c r="FEI76"/>
      <c r="FEJ76"/>
      <c r="FEK76"/>
      <c r="FEL76"/>
      <c r="FEM76"/>
      <c r="FEN76"/>
      <c r="FEO76"/>
      <c r="FEP76"/>
      <c r="FEQ76"/>
      <c r="FER76"/>
      <c r="FES76"/>
      <c r="FET76"/>
      <c r="FEU76"/>
      <c r="FEV76"/>
      <c r="FEW76"/>
      <c r="FEX76"/>
      <c r="FEY76"/>
      <c r="FEZ76"/>
      <c r="FFA76"/>
      <c r="FFB76"/>
      <c r="FFC76"/>
      <c r="FFD76"/>
      <c r="FFE76"/>
      <c r="FFF76"/>
      <c r="FFG76"/>
      <c r="FFH76"/>
      <c r="FFI76"/>
      <c r="FFJ76"/>
      <c r="FFK76"/>
      <c r="FFL76"/>
      <c r="FFM76"/>
      <c r="FFN76"/>
      <c r="FFO76"/>
      <c r="FFP76"/>
      <c r="FFQ76"/>
      <c r="FFR76"/>
      <c r="FFS76"/>
      <c r="FFT76"/>
      <c r="FFU76"/>
      <c r="FFV76"/>
      <c r="FFW76"/>
      <c r="FFX76"/>
      <c r="FFY76"/>
      <c r="FFZ76"/>
      <c r="FGA76"/>
      <c r="FGB76"/>
      <c r="FGC76"/>
      <c r="FGD76"/>
      <c r="FGE76"/>
      <c r="FGF76"/>
      <c r="FGG76"/>
      <c r="FGH76"/>
      <c r="FGI76"/>
      <c r="FGJ76"/>
      <c r="FGK76"/>
      <c r="FGL76"/>
      <c r="FGM76"/>
      <c r="FGN76"/>
      <c r="FGO76"/>
      <c r="FGP76"/>
      <c r="FGQ76"/>
      <c r="FGR76"/>
      <c r="FGS76"/>
      <c r="FGT76"/>
      <c r="FGU76"/>
      <c r="FGV76"/>
      <c r="FGW76"/>
      <c r="FGX76"/>
      <c r="FGY76"/>
      <c r="FGZ76"/>
      <c r="FHA76"/>
      <c r="FHB76"/>
      <c r="FHC76"/>
      <c r="FHD76"/>
      <c r="FHE76"/>
      <c r="FHF76"/>
      <c r="FHG76"/>
      <c r="FHH76"/>
      <c r="FHI76"/>
      <c r="FHJ76"/>
      <c r="FHK76"/>
      <c r="FHL76"/>
      <c r="FHM76"/>
      <c r="FHN76"/>
      <c r="FHO76"/>
      <c r="FHP76"/>
      <c r="FHQ76"/>
      <c r="FHR76"/>
      <c r="FHS76"/>
      <c r="FHT76"/>
      <c r="FHU76"/>
      <c r="FHV76"/>
      <c r="FHW76"/>
      <c r="FHX76"/>
      <c r="FHY76"/>
      <c r="FHZ76"/>
      <c r="FIA76"/>
      <c r="FIB76"/>
      <c r="FIC76"/>
      <c r="FID76"/>
      <c r="FIE76"/>
      <c r="FIF76"/>
      <c r="FIG76"/>
      <c r="FIH76"/>
      <c r="FII76"/>
      <c r="FIJ76"/>
      <c r="FIK76"/>
      <c r="FIL76"/>
      <c r="FIM76"/>
      <c r="FIN76"/>
      <c r="FIO76"/>
      <c r="FIP76"/>
      <c r="FIQ76"/>
      <c r="FIR76"/>
      <c r="FIS76"/>
      <c r="FIT76"/>
      <c r="FIU76"/>
      <c r="FIV76"/>
      <c r="FIW76"/>
      <c r="FIX76"/>
      <c r="FIY76"/>
      <c r="FIZ76"/>
      <c r="FJA76"/>
      <c r="FJB76"/>
      <c r="FJC76"/>
      <c r="FJD76"/>
      <c r="FJE76"/>
      <c r="FJF76"/>
      <c r="FJG76"/>
      <c r="FJH76"/>
      <c r="FJI76"/>
      <c r="FJJ76"/>
      <c r="FJK76"/>
      <c r="FJL76"/>
      <c r="FJM76"/>
      <c r="FJN76"/>
      <c r="FJO76"/>
      <c r="FJP76"/>
      <c r="FJQ76"/>
      <c r="FJR76"/>
      <c r="FJS76"/>
      <c r="FJT76"/>
      <c r="FJU76"/>
      <c r="FJV76"/>
      <c r="FJW76"/>
      <c r="FJX76"/>
      <c r="FJY76"/>
      <c r="FJZ76"/>
      <c r="FKA76"/>
      <c r="FKB76"/>
      <c r="FKC76"/>
      <c r="FKD76"/>
      <c r="FKE76"/>
      <c r="FKF76"/>
      <c r="FKG76"/>
      <c r="FKH76"/>
      <c r="FKI76"/>
      <c r="FKJ76"/>
      <c r="FKK76"/>
      <c r="FKL76"/>
      <c r="FKM76"/>
      <c r="FKN76"/>
      <c r="FKO76"/>
      <c r="FKP76"/>
      <c r="FKQ76"/>
      <c r="FKR76"/>
      <c r="FKS76"/>
      <c r="FKT76"/>
      <c r="FKU76"/>
      <c r="FKV76"/>
      <c r="FKW76"/>
      <c r="FKX76"/>
      <c r="FKY76"/>
      <c r="FKZ76"/>
      <c r="FLA76"/>
      <c r="FLB76"/>
      <c r="FLC76"/>
      <c r="FLD76"/>
      <c r="FLE76"/>
      <c r="FLF76"/>
      <c r="FLG76"/>
      <c r="FLH76"/>
      <c r="FLI76"/>
      <c r="FLJ76"/>
      <c r="FLK76"/>
      <c r="FLL76"/>
      <c r="FLM76"/>
      <c r="FLN76"/>
      <c r="FLO76"/>
      <c r="FLP76"/>
      <c r="FLQ76"/>
      <c r="FLR76"/>
      <c r="FLS76"/>
      <c r="FLT76"/>
      <c r="FLU76"/>
      <c r="FLV76"/>
      <c r="FLW76"/>
      <c r="FLX76"/>
      <c r="FLY76"/>
      <c r="FLZ76"/>
      <c r="FMA76"/>
      <c r="FMB76"/>
      <c r="FMC76"/>
      <c r="FMD76"/>
      <c r="FME76"/>
      <c r="FMF76"/>
      <c r="FMG76"/>
      <c r="FMH76"/>
      <c r="FMI76"/>
      <c r="FMJ76"/>
      <c r="FMK76"/>
      <c r="FML76"/>
      <c r="FMM76"/>
      <c r="FMN76"/>
      <c r="FMO76"/>
      <c r="FMP76"/>
      <c r="FMQ76"/>
      <c r="FMR76"/>
      <c r="FMS76"/>
      <c r="FMT76"/>
      <c r="FMU76"/>
      <c r="FMV76"/>
      <c r="FMW76"/>
      <c r="FMX76"/>
      <c r="FMY76"/>
      <c r="FMZ76"/>
      <c r="FNA76"/>
      <c r="FNB76"/>
      <c r="FNC76"/>
      <c r="FND76"/>
      <c r="FNE76"/>
      <c r="FNF76"/>
      <c r="FNG76"/>
      <c r="FNH76"/>
      <c r="FNI76"/>
      <c r="FNJ76"/>
      <c r="FNK76"/>
      <c r="FNL76"/>
      <c r="FNM76"/>
      <c r="FNN76"/>
      <c r="FNO76"/>
      <c r="FNP76"/>
      <c r="FNQ76"/>
      <c r="FNR76"/>
      <c r="FNS76"/>
      <c r="FNT76"/>
      <c r="FNU76"/>
      <c r="FNV76"/>
      <c r="FNW76"/>
      <c r="FNX76"/>
      <c r="FNY76"/>
      <c r="FNZ76"/>
      <c r="FOA76"/>
      <c r="FOB76"/>
      <c r="FOC76"/>
      <c r="FOD76"/>
      <c r="FOE76"/>
      <c r="FOF76"/>
      <c r="FOG76"/>
      <c r="FOH76"/>
      <c r="FOI76"/>
      <c r="FOJ76"/>
      <c r="FOK76"/>
      <c r="FOL76"/>
      <c r="FOM76"/>
      <c r="FON76"/>
      <c r="FOO76"/>
      <c r="FOP76"/>
      <c r="FOQ76"/>
      <c r="FOR76"/>
      <c r="FOS76"/>
      <c r="FOT76"/>
      <c r="FOU76"/>
      <c r="FOV76"/>
      <c r="FOW76"/>
      <c r="FOX76"/>
      <c r="FOY76"/>
      <c r="FOZ76"/>
      <c r="FPA76"/>
      <c r="FPB76"/>
      <c r="FPC76"/>
      <c r="FPD76"/>
      <c r="FPE76"/>
      <c r="FPF76"/>
      <c r="FPG76"/>
      <c r="FPH76"/>
      <c r="FPI76"/>
      <c r="FPJ76"/>
      <c r="FPK76"/>
      <c r="FPL76"/>
      <c r="FPM76"/>
      <c r="FPN76"/>
      <c r="FPO76"/>
      <c r="FPP76"/>
      <c r="FPQ76"/>
      <c r="FPR76"/>
      <c r="FPS76"/>
      <c r="FPT76"/>
      <c r="FPU76"/>
      <c r="FPV76"/>
      <c r="FPW76"/>
      <c r="FPX76"/>
      <c r="FPY76"/>
      <c r="FPZ76"/>
      <c r="FQA76"/>
      <c r="FQB76"/>
      <c r="FQC76"/>
      <c r="FQD76"/>
      <c r="FQE76"/>
      <c r="FQF76"/>
      <c r="FQG76"/>
      <c r="FQH76"/>
      <c r="FQI76"/>
      <c r="FQJ76"/>
      <c r="FQK76"/>
      <c r="FQL76"/>
      <c r="FQM76"/>
      <c r="FQN76"/>
      <c r="FQO76"/>
      <c r="FQP76"/>
      <c r="FQQ76"/>
      <c r="FQR76"/>
      <c r="FQS76"/>
      <c r="FQT76"/>
      <c r="FQU76"/>
      <c r="FQV76"/>
      <c r="FQW76"/>
      <c r="FQX76"/>
      <c r="FQY76"/>
      <c r="FQZ76"/>
      <c r="FRA76"/>
      <c r="FRB76"/>
      <c r="FRC76"/>
      <c r="FRD76"/>
      <c r="FRE76"/>
      <c r="FRF76"/>
      <c r="FRG76"/>
      <c r="FRH76"/>
      <c r="FRI76"/>
      <c r="FRJ76"/>
      <c r="FRK76"/>
      <c r="FRL76"/>
      <c r="FRM76"/>
      <c r="FRN76"/>
      <c r="FRO76"/>
      <c r="FRP76"/>
      <c r="FRQ76"/>
      <c r="FRR76"/>
      <c r="FRS76"/>
      <c r="FRT76"/>
      <c r="FRU76"/>
      <c r="FRV76"/>
      <c r="FRW76"/>
      <c r="FRX76"/>
      <c r="FRY76"/>
      <c r="FRZ76"/>
      <c r="FSA76"/>
      <c r="FSB76"/>
      <c r="FSC76"/>
      <c r="FSD76"/>
      <c r="FSE76"/>
      <c r="FSF76"/>
      <c r="FSG76"/>
      <c r="FSH76"/>
      <c r="FSI76"/>
      <c r="FSJ76"/>
      <c r="FSK76"/>
      <c r="FSL76"/>
      <c r="FSM76"/>
      <c r="FSN76"/>
      <c r="FSO76"/>
      <c r="FSP76"/>
      <c r="FSQ76"/>
      <c r="FSR76"/>
      <c r="FSS76"/>
      <c r="FST76"/>
      <c r="FSU76"/>
      <c r="FSV76"/>
      <c r="FSW76"/>
      <c r="FSX76"/>
      <c r="FSY76"/>
      <c r="FSZ76"/>
      <c r="FTA76"/>
      <c r="FTB76"/>
      <c r="FTC76"/>
      <c r="FTD76"/>
      <c r="FTE76"/>
      <c r="FTF76"/>
      <c r="FTG76"/>
      <c r="FTH76"/>
      <c r="FTI76"/>
      <c r="FTJ76"/>
      <c r="FTK76"/>
      <c r="FTL76"/>
      <c r="FTM76"/>
      <c r="FTN76"/>
      <c r="FTO76"/>
      <c r="FTP76"/>
      <c r="FTQ76"/>
      <c r="FTR76"/>
      <c r="FTS76"/>
      <c r="FTT76"/>
      <c r="FTU76"/>
      <c r="FTV76"/>
      <c r="FTW76"/>
      <c r="FTX76"/>
      <c r="FTY76"/>
      <c r="FTZ76"/>
      <c r="FUA76"/>
      <c r="FUB76"/>
      <c r="FUC76"/>
      <c r="FUD76"/>
      <c r="FUE76"/>
      <c r="FUF76"/>
      <c r="FUG76"/>
      <c r="FUH76"/>
      <c r="FUI76"/>
      <c r="FUJ76"/>
      <c r="FUK76"/>
      <c r="FUL76"/>
      <c r="FUM76"/>
      <c r="FUN76"/>
      <c r="FUO76"/>
      <c r="FUP76"/>
      <c r="FUQ76"/>
      <c r="FUR76"/>
      <c r="FUS76"/>
      <c r="FUT76"/>
      <c r="FUU76"/>
      <c r="FUV76"/>
      <c r="FUW76"/>
      <c r="FUX76"/>
      <c r="FUY76"/>
      <c r="FUZ76"/>
      <c r="FVA76"/>
      <c r="FVB76"/>
      <c r="FVC76"/>
      <c r="FVD76"/>
      <c r="FVE76"/>
      <c r="FVF76"/>
      <c r="FVG76"/>
      <c r="FVH76"/>
      <c r="FVI76"/>
      <c r="FVJ76"/>
      <c r="FVK76"/>
      <c r="FVL76"/>
      <c r="FVM76"/>
      <c r="FVN76"/>
      <c r="FVO76"/>
      <c r="FVP76"/>
      <c r="FVQ76"/>
      <c r="FVR76"/>
      <c r="FVS76"/>
      <c r="FVT76"/>
      <c r="FVU76"/>
      <c r="FVV76"/>
      <c r="FVW76"/>
      <c r="FVX76"/>
      <c r="FVY76"/>
      <c r="FVZ76"/>
      <c r="FWA76"/>
      <c r="FWB76"/>
      <c r="FWC76"/>
      <c r="FWD76"/>
      <c r="FWE76"/>
      <c r="FWF76"/>
      <c r="FWG76"/>
      <c r="FWH76"/>
      <c r="FWI76"/>
      <c r="FWJ76"/>
      <c r="FWK76"/>
      <c r="FWL76"/>
      <c r="FWM76"/>
      <c r="FWN76"/>
      <c r="FWO76"/>
      <c r="FWP76"/>
      <c r="FWQ76"/>
      <c r="FWR76"/>
      <c r="FWS76"/>
      <c r="FWT76"/>
      <c r="FWU76"/>
      <c r="FWV76"/>
      <c r="FWW76"/>
      <c r="FWX76"/>
      <c r="FWY76"/>
      <c r="FWZ76"/>
      <c r="FXA76"/>
      <c r="FXB76"/>
      <c r="FXC76"/>
      <c r="FXD76"/>
      <c r="FXE76"/>
      <c r="FXF76"/>
      <c r="FXG76"/>
      <c r="FXH76"/>
      <c r="FXI76"/>
      <c r="FXJ76"/>
      <c r="FXK76"/>
      <c r="FXL76"/>
      <c r="FXM76"/>
      <c r="FXN76"/>
      <c r="FXO76"/>
      <c r="FXP76"/>
      <c r="FXQ76"/>
      <c r="FXR76"/>
      <c r="FXS76"/>
      <c r="FXT76"/>
      <c r="FXU76"/>
      <c r="FXV76"/>
      <c r="FXW76"/>
      <c r="FXX76"/>
      <c r="FXY76"/>
      <c r="FXZ76"/>
      <c r="FYA76"/>
      <c r="FYB76"/>
      <c r="FYC76"/>
      <c r="FYD76"/>
      <c r="FYE76"/>
      <c r="FYF76"/>
      <c r="FYG76"/>
      <c r="FYH76"/>
      <c r="FYI76"/>
      <c r="FYJ76"/>
      <c r="FYK76"/>
      <c r="FYL76"/>
      <c r="FYM76"/>
      <c r="FYN76"/>
      <c r="FYO76"/>
      <c r="FYP76"/>
      <c r="FYQ76"/>
      <c r="FYR76"/>
      <c r="FYS76"/>
      <c r="FYT76"/>
      <c r="FYU76"/>
      <c r="FYV76"/>
      <c r="FYW76"/>
      <c r="FYX76"/>
      <c r="FYY76"/>
      <c r="FYZ76"/>
      <c r="FZA76"/>
      <c r="FZB76"/>
      <c r="FZC76"/>
      <c r="FZD76"/>
      <c r="FZE76"/>
      <c r="FZF76"/>
      <c r="FZG76"/>
      <c r="FZH76"/>
      <c r="FZI76"/>
      <c r="FZJ76"/>
      <c r="FZK76"/>
      <c r="FZL76"/>
      <c r="FZM76"/>
      <c r="FZN76"/>
      <c r="FZO76"/>
      <c r="FZP76"/>
      <c r="FZQ76"/>
      <c r="FZR76"/>
      <c r="FZS76"/>
      <c r="FZT76"/>
      <c r="FZU76"/>
      <c r="FZV76"/>
      <c r="FZW76"/>
      <c r="FZX76"/>
      <c r="FZY76"/>
      <c r="FZZ76"/>
      <c r="GAA76"/>
      <c r="GAB76"/>
      <c r="GAC76"/>
      <c r="GAD76"/>
      <c r="GAE76"/>
      <c r="GAF76"/>
      <c r="GAG76"/>
      <c r="GAH76"/>
      <c r="GAI76"/>
      <c r="GAJ76"/>
      <c r="GAK76"/>
      <c r="GAL76"/>
      <c r="GAM76"/>
      <c r="GAN76"/>
      <c r="GAO76"/>
      <c r="GAP76"/>
      <c r="GAQ76"/>
      <c r="GAR76"/>
      <c r="GAS76"/>
      <c r="GAT76"/>
      <c r="GAU76"/>
      <c r="GAV76"/>
      <c r="GAW76"/>
      <c r="GAX76"/>
      <c r="GAY76"/>
      <c r="GAZ76"/>
      <c r="GBA76"/>
      <c r="GBB76"/>
      <c r="GBC76"/>
      <c r="GBD76"/>
      <c r="GBE76"/>
      <c r="GBF76"/>
      <c r="GBG76"/>
      <c r="GBH76"/>
      <c r="GBI76"/>
      <c r="GBJ76"/>
      <c r="GBK76"/>
      <c r="GBL76"/>
      <c r="GBM76"/>
      <c r="GBN76"/>
      <c r="GBO76"/>
      <c r="GBP76"/>
      <c r="GBQ76"/>
      <c r="GBR76"/>
      <c r="GBS76"/>
      <c r="GBT76"/>
      <c r="GBU76"/>
      <c r="GBV76"/>
      <c r="GBW76"/>
      <c r="GBX76"/>
      <c r="GBY76"/>
      <c r="GBZ76"/>
      <c r="GCA76"/>
      <c r="GCB76"/>
      <c r="GCC76"/>
      <c r="GCD76"/>
      <c r="GCE76"/>
      <c r="GCF76"/>
      <c r="GCG76"/>
      <c r="GCH76"/>
      <c r="GCI76"/>
      <c r="GCJ76"/>
      <c r="GCK76"/>
      <c r="GCL76"/>
      <c r="GCM76"/>
      <c r="GCN76"/>
      <c r="GCO76"/>
      <c r="GCP76"/>
      <c r="GCQ76"/>
      <c r="GCR76"/>
      <c r="GCS76"/>
      <c r="GCT76"/>
      <c r="GCU76"/>
      <c r="GCV76"/>
      <c r="GCW76"/>
      <c r="GCX76"/>
      <c r="GCY76"/>
      <c r="GCZ76"/>
      <c r="GDA76"/>
      <c r="GDB76"/>
      <c r="GDC76"/>
      <c r="GDD76"/>
      <c r="GDE76"/>
      <c r="GDF76"/>
      <c r="GDG76"/>
      <c r="GDH76"/>
      <c r="GDI76"/>
      <c r="GDJ76"/>
      <c r="GDK76"/>
      <c r="GDL76"/>
      <c r="GDM76"/>
      <c r="GDN76"/>
      <c r="GDO76"/>
      <c r="GDP76"/>
      <c r="GDQ76"/>
      <c r="GDR76"/>
      <c r="GDS76"/>
      <c r="GDT76"/>
      <c r="GDU76"/>
      <c r="GDV76"/>
      <c r="GDW76"/>
      <c r="GDX76"/>
      <c r="GDY76"/>
      <c r="GDZ76"/>
      <c r="GEA76"/>
      <c r="GEB76"/>
      <c r="GEC76"/>
      <c r="GED76"/>
      <c r="GEE76"/>
      <c r="GEF76"/>
      <c r="GEG76"/>
      <c r="GEH76"/>
      <c r="GEI76"/>
      <c r="GEJ76"/>
      <c r="GEK76"/>
      <c r="GEL76"/>
      <c r="GEM76"/>
      <c r="GEN76"/>
      <c r="GEO76"/>
      <c r="GEP76"/>
      <c r="GEQ76"/>
      <c r="GER76"/>
      <c r="GES76"/>
      <c r="GET76"/>
      <c r="GEU76"/>
      <c r="GEV76"/>
      <c r="GEW76"/>
      <c r="GEX76"/>
      <c r="GEY76"/>
      <c r="GEZ76"/>
      <c r="GFA76"/>
      <c r="GFB76"/>
      <c r="GFC76"/>
      <c r="GFD76"/>
      <c r="GFE76"/>
      <c r="GFF76"/>
      <c r="GFG76"/>
      <c r="GFH76"/>
      <c r="GFI76"/>
      <c r="GFJ76"/>
      <c r="GFK76"/>
      <c r="GFL76"/>
      <c r="GFM76"/>
      <c r="GFN76"/>
      <c r="GFO76"/>
      <c r="GFP76"/>
      <c r="GFQ76"/>
      <c r="GFR76"/>
      <c r="GFS76"/>
      <c r="GFT76"/>
      <c r="GFU76"/>
      <c r="GFV76"/>
      <c r="GFW76"/>
      <c r="GFX76"/>
      <c r="GFY76"/>
      <c r="GFZ76"/>
      <c r="GGA76"/>
      <c r="GGB76"/>
      <c r="GGC76"/>
      <c r="GGD76"/>
      <c r="GGE76"/>
      <c r="GGF76"/>
      <c r="GGG76"/>
      <c r="GGH76"/>
      <c r="GGI76"/>
      <c r="GGJ76"/>
      <c r="GGK76"/>
      <c r="GGL76"/>
      <c r="GGM76"/>
      <c r="GGN76"/>
      <c r="GGO76"/>
      <c r="GGP76"/>
      <c r="GGQ76"/>
      <c r="GGR76"/>
      <c r="GGS76"/>
      <c r="GGT76"/>
      <c r="GGU76"/>
      <c r="GGV76"/>
      <c r="GGW76"/>
      <c r="GGX76"/>
      <c r="GGY76"/>
      <c r="GGZ76"/>
      <c r="GHA76"/>
      <c r="GHB76"/>
      <c r="GHC76"/>
      <c r="GHD76"/>
      <c r="GHE76"/>
      <c r="GHF76"/>
      <c r="GHG76"/>
      <c r="GHH76"/>
      <c r="GHI76"/>
      <c r="GHJ76"/>
      <c r="GHK76"/>
      <c r="GHL76"/>
      <c r="GHM76"/>
      <c r="GHN76"/>
      <c r="GHO76"/>
      <c r="GHP76"/>
      <c r="GHQ76"/>
      <c r="GHR76"/>
      <c r="GHS76"/>
      <c r="GHT76"/>
      <c r="GHU76"/>
      <c r="GHV76"/>
      <c r="GHW76"/>
      <c r="GHX76"/>
      <c r="GHY76"/>
      <c r="GHZ76"/>
      <c r="GIA76"/>
      <c r="GIB76"/>
      <c r="GIC76"/>
      <c r="GID76"/>
      <c r="GIE76"/>
      <c r="GIF76"/>
      <c r="GIG76"/>
      <c r="GIH76"/>
      <c r="GII76"/>
      <c r="GIJ76"/>
      <c r="GIK76"/>
      <c r="GIL76"/>
      <c r="GIM76"/>
      <c r="GIN76"/>
      <c r="GIO76"/>
      <c r="GIP76"/>
      <c r="GIQ76"/>
      <c r="GIR76"/>
      <c r="GIS76"/>
      <c r="GIT76"/>
      <c r="GIU76"/>
      <c r="GIV76"/>
      <c r="GIW76"/>
      <c r="GIX76"/>
      <c r="GIY76"/>
      <c r="GIZ76"/>
      <c r="GJA76"/>
      <c r="GJB76"/>
      <c r="GJC76"/>
      <c r="GJD76"/>
      <c r="GJE76"/>
      <c r="GJF76"/>
      <c r="GJG76"/>
      <c r="GJH76"/>
      <c r="GJI76"/>
      <c r="GJJ76"/>
      <c r="GJK76"/>
      <c r="GJL76"/>
      <c r="GJM76"/>
      <c r="GJN76"/>
      <c r="GJO76"/>
      <c r="GJP76"/>
      <c r="GJQ76"/>
      <c r="GJR76"/>
      <c r="GJS76"/>
      <c r="GJT76"/>
      <c r="GJU76"/>
      <c r="GJV76"/>
      <c r="GJW76"/>
      <c r="GJX76"/>
      <c r="GJY76"/>
      <c r="GJZ76"/>
      <c r="GKA76"/>
      <c r="GKB76"/>
      <c r="GKC76"/>
      <c r="GKD76"/>
      <c r="GKE76"/>
      <c r="GKF76"/>
      <c r="GKG76"/>
      <c r="GKH76"/>
      <c r="GKI76"/>
      <c r="GKJ76"/>
      <c r="GKK76"/>
      <c r="GKL76"/>
      <c r="GKM76"/>
      <c r="GKN76"/>
      <c r="GKO76"/>
      <c r="GKP76"/>
      <c r="GKQ76"/>
      <c r="GKR76"/>
      <c r="GKS76"/>
      <c r="GKT76"/>
      <c r="GKU76"/>
      <c r="GKV76"/>
      <c r="GKW76"/>
      <c r="GKX76"/>
      <c r="GKY76"/>
      <c r="GKZ76"/>
      <c r="GLA76"/>
      <c r="GLB76"/>
      <c r="GLC76"/>
      <c r="GLD76"/>
      <c r="GLE76"/>
      <c r="GLF76"/>
      <c r="GLG76"/>
      <c r="GLH76"/>
      <c r="GLI76"/>
      <c r="GLJ76"/>
      <c r="GLK76"/>
      <c r="GLL76"/>
      <c r="GLM76"/>
      <c r="GLN76"/>
      <c r="GLO76"/>
      <c r="GLP76"/>
      <c r="GLQ76"/>
      <c r="GLR76"/>
      <c r="GLS76"/>
      <c r="GLT76"/>
      <c r="GLU76"/>
      <c r="GLV76"/>
      <c r="GLW76"/>
      <c r="GLX76"/>
      <c r="GLY76"/>
      <c r="GLZ76"/>
      <c r="GMA76"/>
      <c r="GMB76"/>
      <c r="GMC76"/>
      <c r="GMD76"/>
      <c r="GME76"/>
      <c r="GMF76"/>
      <c r="GMG76"/>
      <c r="GMH76"/>
      <c r="GMI76"/>
      <c r="GMJ76"/>
      <c r="GMK76"/>
      <c r="GML76"/>
      <c r="GMM76"/>
      <c r="GMN76"/>
      <c r="GMO76"/>
      <c r="GMP76"/>
      <c r="GMQ76"/>
      <c r="GMR76"/>
      <c r="GMS76"/>
      <c r="GMT76"/>
      <c r="GMU76"/>
      <c r="GMV76"/>
      <c r="GMW76"/>
      <c r="GMX76"/>
      <c r="GMY76"/>
      <c r="GMZ76"/>
      <c r="GNA76"/>
      <c r="GNB76"/>
      <c r="GNC76"/>
      <c r="GND76"/>
      <c r="GNE76"/>
      <c r="GNF76"/>
      <c r="GNG76"/>
      <c r="GNH76"/>
      <c r="GNI76"/>
      <c r="GNJ76"/>
      <c r="GNK76"/>
      <c r="GNL76"/>
      <c r="GNM76"/>
      <c r="GNN76"/>
      <c r="GNO76"/>
      <c r="GNP76"/>
      <c r="GNQ76"/>
      <c r="GNR76"/>
      <c r="GNS76"/>
      <c r="GNT76"/>
      <c r="GNU76"/>
      <c r="GNV76"/>
      <c r="GNW76"/>
      <c r="GNX76"/>
      <c r="GNY76"/>
      <c r="GNZ76"/>
      <c r="GOA76"/>
      <c r="GOB76"/>
      <c r="GOC76"/>
      <c r="GOD76"/>
      <c r="GOE76"/>
      <c r="GOF76"/>
      <c r="GOG76"/>
      <c r="GOH76"/>
      <c r="GOI76"/>
      <c r="GOJ76"/>
      <c r="GOK76"/>
      <c r="GOL76"/>
      <c r="GOM76"/>
      <c r="GON76"/>
      <c r="GOO76"/>
      <c r="GOP76"/>
      <c r="GOQ76"/>
      <c r="GOR76"/>
      <c r="GOS76"/>
      <c r="GOT76"/>
      <c r="GOU76"/>
      <c r="GOV76"/>
      <c r="GOW76"/>
      <c r="GOX76"/>
      <c r="GOY76"/>
      <c r="GOZ76"/>
      <c r="GPA76"/>
      <c r="GPB76"/>
      <c r="GPC76"/>
      <c r="GPD76"/>
      <c r="GPE76"/>
      <c r="GPF76"/>
      <c r="GPG76"/>
      <c r="GPH76"/>
      <c r="GPI76"/>
      <c r="GPJ76"/>
      <c r="GPK76"/>
      <c r="GPL76"/>
      <c r="GPM76"/>
      <c r="GPN76"/>
      <c r="GPO76"/>
      <c r="GPP76"/>
      <c r="GPQ76"/>
      <c r="GPR76"/>
      <c r="GPS76"/>
      <c r="GPT76"/>
      <c r="GPU76"/>
      <c r="GPV76"/>
      <c r="GPW76"/>
      <c r="GPX76"/>
      <c r="GPY76"/>
      <c r="GPZ76"/>
      <c r="GQA76"/>
      <c r="GQB76"/>
      <c r="GQC76"/>
      <c r="GQD76"/>
      <c r="GQE76"/>
      <c r="GQF76"/>
      <c r="GQG76"/>
      <c r="GQH76"/>
      <c r="GQI76"/>
      <c r="GQJ76"/>
      <c r="GQK76"/>
      <c r="GQL76"/>
      <c r="GQM76"/>
      <c r="GQN76"/>
      <c r="GQO76"/>
      <c r="GQP76"/>
      <c r="GQQ76"/>
      <c r="GQR76"/>
      <c r="GQS76"/>
      <c r="GQT76"/>
      <c r="GQU76"/>
      <c r="GQV76"/>
      <c r="GQW76"/>
      <c r="GQX76"/>
      <c r="GQY76"/>
      <c r="GQZ76"/>
      <c r="GRA76"/>
      <c r="GRB76"/>
      <c r="GRC76"/>
      <c r="GRD76"/>
      <c r="GRE76"/>
      <c r="GRF76"/>
      <c r="GRG76"/>
      <c r="GRH76"/>
      <c r="GRI76"/>
      <c r="GRJ76"/>
      <c r="GRK76"/>
      <c r="GRL76"/>
      <c r="GRM76"/>
      <c r="GRN76"/>
      <c r="GRO76"/>
      <c r="GRP76"/>
      <c r="GRQ76"/>
      <c r="GRR76"/>
      <c r="GRS76"/>
      <c r="GRT76"/>
      <c r="GRU76"/>
      <c r="GRV76"/>
      <c r="GRW76"/>
      <c r="GRX76"/>
      <c r="GRY76"/>
      <c r="GRZ76"/>
      <c r="GSA76"/>
      <c r="GSB76"/>
      <c r="GSC76"/>
      <c r="GSD76"/>
      <c r="GSE76"/>
      <c r="GSF76"/>
      <c r="GSG76"/>
      <c r="GSH76"/>
      <c r="GSI76"/>
      <c r="GSJ76"/>
      <c r="GSK76"/>
      <c r="GSL76"/>
      <c r="GSM76"/>
      <c r="GSN76"/>
      <c r="GSO76"/>
      <c r="GSP76"/>
      <c r="GSQ76"/>
      <c r="GSR76"/>
      <c r="GSS76"/>
      <c r="GST76"/>
      <c r="GSU76"/>
      <c r="GSV76"/>
      <c r="GSW76"/>
      <c r="GSX76"/>
      <c r="GSY76"/>
      <c r="GSZ76"/>
      <c r="GTA76"/>
      <c r="GTB76"/>
      <c r="GTC76"/>
      <c r="GTD76"/>
      <c r="GTE76"/>
      <c r="GTF76"/>
      <c r="GTG76"/>
      <c r="GTH76"/>
      <c r="GTI76"/>
      <c r="GTJ76"/>
      <c r="GTK76"/>
      <c r="GTL76"/>
      <c r="GTM76"/>
      <c r="GTN76"/>
      <c r="GTO76"/>
      <c r="GTP76"/>
      <c r="GTQ76"/>
      <c r="GTR76"/>
      <c r="GTS76"/>
      <c r="GTT76"/>
      <c r="GTU76"/>
      <c r="GTV76"/>
      <c r="GTW76"/>
      <c r="GTX76"/>
      <c r="GTY76"/>
      <c r="GTZ76"/>
      <c r="GUA76"/>
      <c r="GUB76"/>
      <c r="GUC76"/>
      <c r="GUD76"/>
      <c r="GUE76"/>
      <c r="GUF76"/>
      <c r="GUG76"/>
      <c r="GUH76"/>
      <c r="GUI76"/>
      <c r="GUJ76"/>
      <c r="GUK76"/>
      <c r="GUL76"/>
      <c r="GUM76"/>
      <c r="GUN76"/>
      <c r="GUO76"/>
      <c r="GUP76"/>
      <c r="GUQ76"/>
      <c r="GUR76"/>
      <c r="GUS76"/>
      <c r="GUT76"/>
      <c r="GUU76"/>
      <c r="GUV76"/>
      <c r="GUW76"/>
      <c r="GUX76"/>
      <c r="GUY76"/>
      <c r="GUZ76"/>
      <c r="GVA76"/>
      <c r="GVB76"/>
      <c r="GVC76"/>
      <c r="GVD76"/>
      <c r="GVE76"/>
      <c r="GVF76"/>
      <c r="GVG76"/>
      <c r="GVH76"/>
      <c r="GVI76"/>
      <c r="GVJ76"/>
      <c r="GVK76"/>
      <c r="GVL76"/>
      <c r="GVM76"/>
      <c r="GVN76"/>
      <c r="GVO76"/>
      <c r="GVP76"/>
      <c r="GVQ76"/>
      <c r="GVR76"/>
      <c r="GVS76"/>
      <c r="GVT76"/>
      <c r="GVU76"/>
      <c r="GVV76"/>
      <c r="GVW76"/>
      <c r="GVX76"/>
      <c r="GVY76"/>
      <c r="GVZ76"/>
      <c r="GWA76"/>
      <c r="GWB76"/>
      <c r="GWC76"/>
      <c r="GWD76"/>
      <c r="GWE76"/>
      <c r="GWF76"/>
      <c r="GWG76"/>
      <c r="GWH76"/>
      <c r="GWI76"/>
      <c r="GWJ76"/>
      <c r="GWK76"/>
      <c r="GWL76"/>
      <c r="GWM76"/>
      <c r="GWN76"/>
      <c r="GWO76"/>
      <c r="GWP76"/>
      <c r="GWQ76"/>
      <c r="GWR76"/>
      <c r="GWS76"/>
      <c r="GWT76"/>
      <c r="GWU76"/>
      <c r="GWV76"/>
      <c r="GWW76"/>
      <c r="GWX76"/>
      <c r="GWY76"/>
      <c r="GWZ76"/>
      <c r="GXA76"/>
      <c r="GXB76"/>
      <c r="GXC76"/>
      <c r="GXD76"/>
      <c r="GXE76"/>
      <c r="GXF76"/>
      <c r="GXG76"/>
      <c r="GXH76"/>
      <c r="GXI76"/>
      <c r="GXJ76"/>
      <c r="GXK76"/>
      <c r="GXL76"/>
      <c r="GXM76"/>
      <c r="GXN76"/>
      <c r="GXO76"/>
      <c r="GXP76"/>
      <c r="GXQ76"/>
      <c r="GXR76"/>
      <c r="GXS76"/>
      <c r="GXT76"/>
      <c r="GXU76"/>
      <c r="GXV76"/>
      <c r="GXW76"/>
      <c r="GXX76"/>
      <c r="GXY76"/>
      <c r="GXZ76"/>
      <c r="GYA76"/>
      <c r="GYB76"/>
      <c r="GYC76"/>
      <c r="GYD76"/>
      <c r="GYE76"/>
      <c r="GYF76"/>
      <c r="GYG76"/>
      <c r="GYH76"/>
      <c r="GYI76"/>
      <c r="GYJ76"/>
      <c r="GYK76"/>
      <c r="GYL76"/>
      <c r="GYM76"/>
      <c r="GYN76"/>
      <c r="GYO76"/>
      <c r="GYP76"/>
      <c r="GYQ76"/>
      <c r="GYR76"/>
      <c r="GYS76"/>
      <c r="GYT76"/>
      <c r="GYU76"/>
      <c r="GYV76"/>
      <c r="GYW76"/>
      <c r="GYX76"/>
      <c r="GYY76"/>
      <c r="GYZ76"/>
      <c r="GZA76"/>
      <c r="GZB76"/>
      <c r="GZC76"/>
      <c r="GZD76"/>
      <c r="GZE76"/>
      <c r="GZF76"/>
      <c r="GZG76"/>
      <c r="GZH76"/>
      <c r="GZI76"/>
      <c r="GZJ76"/>
      <c r="GZK76"/>
      <c r="GZL76"/>
      <c r="GZM76"/>
      <c r="GZN76"/>
      <c r="GZO76"/>
      <c r="GZP76"/>
      <c r="GZQ76"/>
      <c r="GZR76"/>
      <c r="GZS76"/>
      <c r="GZT76"/>
      <c r="GZU76"/>
      <c r="GZV76"/>
      <c r="GZW76"/>
      <c r="GZX76"/>
      <c r="GZY76"/>
      <c r="GZZ76"/>
      <c r="HAA76"/>
      <c r="HAB76"/>
      <c r="HAC76"/>
      <c r="HAD76"/>
      <c r="HAE76"/>
      <c r="HAF76"/>
      <c r="HAG76"/>
      <c r="HAH76"/>
      <c r="HAI76"/>
      <c r="HAJ76"/>
      <c r="HAK76"/>
      <c r="HAL76"/>
      <c r="HAM76"/>
      <c r="HAN76"/>
      <c r="HAO76"/>
      <c r="HAP76"/>
      <c r="HAQ76"/>
      <c r="HAR76"/>
      <c r="HAS76"/>
      <c r="HAT76"/>
      <c r="HAU76"/>
      <c r="HAV76"/>
      <c r="HAW76"/>
      <c r="HAX76"/>
      <c r="HAY76"/>
      <c r="HAZ76"/>
      <c r="HBA76"/>
      <c r="HBB76"/>
      <c r="HBC76"/>
      <c r="HBD76"/>
      <c r="HBE76"/>
      <c r="HBF76"/>
      <c r="HBG76"/>
      <c r="HBH76"/>
      <c r="HBI76"/>
      <c r="HBJ76"/>
      <c r="HBK76"/>
      <c r="HBL76"/>
      <c r="HBM76"/>
      <c r="HBN76"/>
      <c r="HBO76"/>
      <c r="HBP76"/>
      <c r="HBQ76"/>
      <c r="HBR76"/>
      <c r="HBS76"/>
      <c r="HBT76"/>
      <c r="HBU76"/>
      <c r="HBV76"/>
      <c r="HBW76"/>
      <c r="HBX76"/>
      <c r="HBY76"/>
      <c r="HBZ76"/>
      <c r="HCA76"/>
      <c r="HCB76"/>
      <c r="HCC76"/>
      <c r="HCD76"/>
      <c r="HCE76"/>
      <c r="HCF76"/>
      <c r="HCG76"/>
      <c r="HCH76"/>
      <c r="HCI76"/>
      <c r="HCJ76"/>
      <c r="HCK76"/>
      <c r="HCL76"/>
      <c r="HCM76"/>
      <c r="HCN76"/>
      <c r="HCO76"/>
      <c r="HCP76"/>
      <c r="HCQ76"/>
      <c r="HCR76"/>
      <c r="HCS76"/>
      <c r="HCT76"/>
      <c r="HCU76"/>
      <c r="HCV76"/>
      <c r="HCW76"/>
      <c r="HCX76"/>
      <c r="HCY76"/>
      <c r="HCZ76"/>
      <c r="HDA76"/>
      <c r="HDB76"/>
      <c r="HDC76"/>
      <c r="HDD76"/>
      <c r="HDE76"/>
      <c r="HDF76"/>
      <c r="HDG76"/>
      <c r="HDH76"/>
      <c r="HDI76"/>
      <c r="HDJ76"/>
      <c r="HDK76"/>
      <c r="HDL76"/>
      <c r="HDM76"/>
      <c r="HDN76"/>
      <c r="HDO76"/>
      <c r="HDP76"/>
      <c r="HDQ76"/>
      <c r="HDR76"/>
      <c r="HDS76"/>
      <c r="HDT76"/>
      <c r="HDU76"/>
      <c r="HDV76"/>
      <c r="HDW76"/>
      <c r="HDX76"/>
      <c r="HDY76"/>
      <c r="HDZ76"/>
      <c r="HEA76"/>
      <c r="HEB76"/>
      <c r="HEC76"/>
      <c r="HED76"/>
      <c r="HEE76"/>
      <c r="HEF76"/>
      <c r="HEG76"/>
      <c r="HEH76"/>
      <c r="HEI76"/>
      <c r="HEJ76"/>
      <c r="HEK76"/>
      <c r="HEL76"/>
      <c r="HEM76"/>
      <c r="HEN76"/>
      <c r="HEO76"/>
      <c r="HEP76"/>
      <c r="HEQ76"/>
      <c r="HER76"/>
      <c r="HES76"/>
      <c r="HET76"/>
      <c r="HEU76"/>
      <c r="HEV76"/>
      <c r="HEW76"/>
      <c r="HEX76"/>
      <c r="HEY76"/>
      <c r="HEZ76"/>
      <c r="HFA76"/>
      <c r="HFB76"/>
      <c r="HFC76"/>
      <c r="HFD76"/>
      <c r="HFE76"/>
      <c r="HFF76"/>
      <c r="HFG76"/>
      <c r="HFH76"/>
      <c r="HFI76"/>
      <c r="HFJ76"/>
      <c r="HFK76"/>
      <c r="HFL76"/>
      <c r="HFM76"/>
      <c r="HFN76"/>
      <c r="HFO76"/>
      <c r="HFP76"/>
      <c r="HFQ76"/>
      <c r="HFR76"/>
      <c r="HFS76"/>
      <c r="HFT76"/>
      <c r="HFU76"/>
      <c r="HFV76"/>
      <c r="HFW76"/>
      <c r="HFX76"/>
      <c r="HFY76"/>
      <c r="HFZ76"/>
      <c r="HGA76"/>
      <c r="HGB76"/>
      <c r="HGC76"/>
      <c r="HGD76"/>
      <c r="HGE76"/>
      <c r="HGF76"/>
      <c r="HGG76"/>
      <c r="HGH76"/>
      <c r="HGI76"/>
      <c r="HGJ76"/>
      <c r="HGK76"/>
      <c r="HGL76"/>
      <c r="HGM76"/>
      <c r="HGN76"/>
      <c r="HGO76"/>
      <c r="HGP76"/>
      <c r="HGQ76"/>
      <c r="HGR76"/>
      <c r="HGS76"/>
      <c r="HGT76"/>
      <c r="HGU76"/>
      <c r="HGV76"/>
      <c r="HGW76"/>
      <c r="HGX76"/>
      <c r="HGY76"/>
      <c r="HGZ76"/>
      <c r="HHA76"/>
      <c r="HHB76"/>
      <c r="HHC76"/>
      <c r="HHD76"/>
      <c r="HHE76"/>
      <c r="HHF76"/>
      <c r="HHG76"/>
      <c r="HHH76"/>
      <c r="HHI76"/>
      <c r="HHJ76"/>
      <c r="HHK76"/>
      <c r="HHL76"/>
      <c r="HHM76"/>
      <c r="HHN76"/>
      <c r="HHO76"/>
      <c r="HHP76"/>
      <c r="HHQ76"/>
      <c r="HHR76"/>
      <c r="HHS76"/>
      <c r="HHT76"/>
      <c r="HHU76"/>
      <c r="HHV76"/>
      <c r="HHW76"/>
      <c r="HHX76"/>
      <c r="HHY76"/>
      <c r="HHZ76"/>
      <c r="HIA76"/>
      <c r="HIB76"/>
      <c r="HIC76"/>
      <c r="HID76"/>
      <c r="HIE76"/>
      <c r="HIF76"/>
      <c r="HIG76"/>
      <c r="HIH76"/>
      <c r="HII76"/>
      <c r="HIJ76"/>
      <c r="HIK76"/>
      <c r="HIL76"/>
      <c r="HIM76"/>
      <c r="HIN76"/>
      <c r="HIO76"/>
      <c r="HIP76"/>
      <c r="HIQ76"/>
      <c r="HIR76"/>
      <c r="HIS76"/>
      <c r="HIT76"/>
      <c r="HIU76"/>
      <c r="HIV76"/>
      <c r="HIW76"/>
      <c r="HIX76"/>
      <c r="HIY76"/>
      <c r="HIZ76"/>
      <c r="HJA76"/>
      <c r="HJB76"/>
      <c r="HJC76"/>
      <c r="HJD76"/>
      <c r="HJE76"/>
      <c r="HJF76"/>
      <c r="HJG76"/>
      <c r="HJH76"/>
      <c r="HJI76"/>
      <c r="HJJ76"/>
      <c r="HJK76"/>
      <c r="HJL76"/>
      <c r="HJM76"/>
      <c r="HJN76"/>
      <c r="HJO76"/>
      <c r="HJP76"/>
      <c r="HJQ76"/>
      <c r="HJR76"/>
      <c r="HJS76"/>
      <c r="HJT76"/>
      <c r="HJU76"/>
      <c r="HJV76"/>
      <c r="HJW76"/>
      <c r="HJX76"/>
      <c r="HJY76"/>
      <c r="HJZ76"/>
      <c r="HKA76"/>
      <c r="HKB76"/>
      <c r="HKC76"/>
      <c r="HKD76"/>
      <c r="HKE76"/>
      <c r="HKF76"/>
      <c r="HKG76"/>
      <c r="HKH76"/>
      <c r="HKI76"/>
      <c r="HKJ76"/>
      <c r="HKK76"/>
      <c r="HKL76"/>
      <c r="HKM76"/>
      <c r="HKN76"/>
      <c r="HKO76"/>
      <c r="HKP76"/>
      <c r="HKQ76"/>
      <c r="HKR76"/>
      <c r="HKS76"/>
      <c r="HKT76"/>
      <c r="HKU76"/>
      <c r="HKV76"/>
      <c r="HKW76"/>
      <c r="HKX76"/>
      <c r="HKY76"/>
      <c r="HKZ76"/>
      <c r="HLA76"/>
      <c r="HLB76"/>
      <c r="HLC76"/>
      <c r="HLD76"/>
      <c r="HLE76"/>
      <c r="HLF76"/>
      <c r="HLG76"/>
      <c r="HLH76"/>
      <c r="HLI76"/>
      <c r="HLJ76"/>
      <c r="HLK76"/>
      <c r="HLL76"/>
      <c r="HLM76"/>
      <c r="HLN76"/>
      <c r="HLO76"/>
      <c r="HLP76"/>
      <c r="HLQ76"/>
      <c r="HLR76"/>
      <c r="HLS76"/>
      <c r="HLT76"/>
      <c r="HLU76"/>
      <c r="HLV76"/>
      <c r="HLW76"/>
      <c r="HLX76"/>
      <c r="HLY76"/>
      <c r="HLZ76"/>
      <c r="HMA76"/>
      <c r="HMB76"/>
      <c r="HMC76"/>
      <c r="HMD76"/>
      <c r="HME76"/>
      <c r="HMF76"/>
      <c r="HMG76"/>
      <c r="HMH76"/>
      <c r="HMI76"/>
      <c r="HMJ76"/>
      <c r="HMK76"/>
      <c r="HML76"/>
      <c r="HMM76"/>
      <c r="HMN76"/>
      <c r="HMO76"/>
      <c r="HMP76"/>
      <c r="HMQ76"/>
      <c r="HMR76"/>
      <c r="HMS76"/>
      <c r="HMT76"/>
      <c r="HMU76"/>
      <c r="HMV76"/>
      <c r="HMW76"/>
      <c r="HMX76"/>
      <c r="HMY76"/>
      <c r="HMZ76"/>
      <c r="HNA76"/>
      <c r="HNB76"/>
      <c r="HNC76"/>
      <c r="HND76"/>
      <c r="HNE76"/>
      <c r="HNF76"/>
      <c r="HNG76"/>
      <c r="HNH76"/>
      <c r="HNI76"/>
      <c r="HNJ76"/>
      <c r="HNK76"/>
      <c r="HNL76"/>
      <c r="HNM76"/>
      <c r="HNN76"/>
      <c r="HNO76"/>
      <c r="HNP76"/>
      <c r="HNQ76"/>
      <c r="HNR76"/>
      <c r="HNS76"/>
      <c r="HNT76"/>
      <c r="HNU76"/>
      <c r="HNV76"/>
      <c r="HNW76"/>
      <c r="HNX76"/>
      <c r="HNY76"/>
      <c r="HNZ76"/>
      <c r="HOA76"/>
      <c r="HOB76"/>
      <c r="HOC76"/>
      <c r="HOD76"/>
      <c r="HOE76"/>
      <c r="HOF76"/>
      <c r="HOG76"/>
      <c r="HOH76"/>
      <c r="HOI76"/>
      <c r="HOJ76"/>
      <c r="HOK76"/>
      <c r="HOL76"/>
      <c r="HOM76"/>
      <c r="HON76"/>
      <c r="HOO76"/>
      <c r="HOP76"/>
      <c r="HOQ76"/>
      <c r="HOR76"/>
      <c r="HOS76"/>
      <c r="HOT76"/>
      <c r="HOU76"/>
      <c r="HOV76"/>
      <c r="HOW76"/>
      <c r="HOX76"/>
      <c r="HOY76"/>
      <c r="HOZ76"/>
      <c r="HPA76"/>
      <c r="HPB76"/>
      <c r="HPC76"/>
      <c r="HPD76"/>
      <c r="HPE76"/>
      <c r="HPF76"/>
      <c r="HPG76"/>
      <c r="HPH76"/>
      <c r="HPI76"/>
      <c r="HPJ76"/>
      <c r="HPK76"/>
      <c r="HPL76"/>
      <c r="HPM76"/>
      <c r="HPN76"/>
      <c r="HPO76"/>
      <c r="HPP76"/>
      <c r="HPQ76"/>
      <c r="HPR76"/>
      <c r="HPS76"/>
      <c r="HPT76"/>
      <c r="HPU76"/>
      <c r="HPV76"/>
      <c r="HPW76"/>
      <c r="HPX76"/>
      <c r="HPY76"/>
      <c r="HPZ76"/>
      <c r="HQA76"/>
      <c r="HQB76"/>
      <c r="HQC76"/>
      <c r="HQD76"/>
      <c r="HQE76"/>
      <c r="HQF76"/>
      <c r="HQG76"/>
      <c r="HQH76"/>
      <c r="HQI76"/>
      <c r="HQJ76"/>
      <c r="HQK76"/>
      <c r="HQL76"/>
      <c r="HQM76"/>
      <c r="HQN76"/>
      <c r="HQO76"/>
      <c r="HQP76"/>
      <c r="HQQ76"/>
      <c r="HQR76"/>
      <c r="HQS76"/>
      <c r="HQT76"/>
      <c r="HQU76"/>
      <c r="HQV76"/>
      <c r="HQW76"/>
      <c r="HQX76"/>
      <c r="HQY76"/>
      <c r="HQZ76"/>
      <c r="HRA76"/>
      <c r="HRB76"/>
      <c r="HRC76"/>
      <c r="HRD76"/>
      <c r="HRE76"/>
      <c r="HRF76"/>
      <c r="HRG76"/>
      <c r="HRH76"/>
      <c r="HRI76"/>
      <c r="HRJ76"/>
      <c r="HRK76"/>
      <c r="HRL76"/>
      <c r="HRM76"/>
      <c r="HRN76"/>
      <c r="HRO76"/>
      <c r="HRP76"/>
      <c r="HRQ76"/>
      <c r="HRR76"/>
      <c r="HRS76"/>
      <c r="HRT76"/>
      <c r="HRU76"/>
      <c r="HRV76"/>
      <c r="HRW76"/>
      <c r="HRX76"/>
      <c r="HRY76"/>
      <c r="HRZ76"/>
      <c r="HSA76"/>
      <c r="HSB76"/>
      <c r="HSC76"/>
      <c r="HSD76"/>
      <c r="HSE76"/>
      <c r="HSF76"/>
      <c r="HSG76"/>
      <c r="HSH76"/>
      <c r="HSI76"/>
      <c r="HSJ76"/>
      <c r="HSK76"/>
      <c r="HSL76"/>
      <c r="HSM76"/>
      <c r="HSN76"/>
      <c r="HSO76"/>
      <c r="HSP76"/>
      <c r="HSQ76"/>
      <c r="HSR76"/>
      <c r="HSS76"/>
      <c r="HST76"/>
      <c r="HSU76"/>
      <c r="HSV76"/>
      <c r="HSW76"/>
      <c r="HSX76"/>
      <c r="HSY76"/>
      <c r="HSZ76"/>
      <c r="HTA76"/>
      <c r="HTB76"/>
      <c r="HTC76"/>
      <c r="HTD76"/>
      <c r="HTE76"/>
      <c r="HTF76"/>
      <c r="HTG76"/>
      <c r="HTH76"/>
      <c r="HTI76"/>
      <c r="HTJ76"/>
      <c r="HTK76"/>
      <c r="HTL76"/>
      <c r="HTM76"/>
      <c r="HTN76"/>
      <c r="HTO76"/>
      <c r="HTP76"/>
      <c r="HTQ76"/>
      <c r="HTR76"/>
      <c r="HTS76"/>
      <c r="HTT76"/>
      <c r="HTU76"/>
      <c r="HTV76"/>
      <c r="HTW76"/>
      <c r="HTX76"/>
      <c r="HTY76"/>
      <c r="HTZ76"/>
      <c r="HUA76"/>
      <c r="HUB76"/>
      <c r="HUC76"/>
      <c r="HUD76"/>
      <c r="HUE76"/>
      <c r="HUF76"/>
      <c r="HUG76"/>
      <c r="HUH76"/>
      <c r="HUI76"/>
      <c r="HUJ76"/>
      <c r="HUK76"/>
      <c r="HUL76"/>
      <c r="HUM76"/>
      <c r="HUN76"/>
      <c r="HUO76"/>
      <c r="HUP76"/>
      <c r="HUQ76"/>
      <c r="HUR76"/>
      <c r="HUS76"/>
      <c r="HUT76"/>
      <c r="HUU76"/>
      <c r="HUV76"/>
      <c r="HUW76"/>
      <c r="HUX76"/>
      <c r="HUY76"/>
      <c r="HUZ76"/>
      <c r="HVA76"/>
      <c r="HVB76"/>
      <c r="HVC76"/>
      <c r="HVD76"/>
      <c r="HVE76"/>
      <c r="HVF76"/>
      <c r="HVG76"/>
      <c r="HVH76"/>
      <c r="HVI76"/>
      <c r="HVJ76"/>
      <c r="HVK76"/>
      <c r="HVL76"/>
      <c r="HVM76"/>
      <c r="HVN76"/>
      <c r="HVO76"/>
      <c r="HVP76"/>
      <c r="HVQ76"/>
      <c r="HVR76"/>
      <c r="HVS76"/>
      <c r="HVT76"/>
      <c r="HVU76"/>
      <c r="HVV76"/>
      <c r="HVW76"/>
      <c r="HVX76"/>
      <c r="HVY76"/>
      <c r="HVZ76"/>
      <c r="HWA76"/>
      <c r="HWB76"/>
      <c r="HWC76"/>
      <c r="HWD76"/>
      <c r="HWE76"/>
      <c r="HWF76"/>
      <c r="HWG76"/>
      <c r="HWH76"/>
      <c r="HWI76"/>
      <c r="HWJ76"/>
      <c r="HWK76"/>
      <c r="HWL76"/>
      <c r="HWM76"/>
      <c r="HWN76"/>
      <c r="HWO76"/>
      <c r="HWP76"/>
      <c r="HWQ76"/>
      <c r="HWR76"/>
      <c r="HWS76"/>
      <c r="HWT76"/>
      <c r="HWU76"/>
      <c r="HWV76"/>
      <c r="HWW76"/>
      <c r="HWX76"/>
      <c r="HWY76"/>
      <c r="HWZ76"/>
      <c r="HXA76"/>
      <c r="HXB76"/>
      <c r="HXC76"/>
      <c r="HXD76"/>
      <c r="HXE76"/>
      <c r="HXF76"/>
      <c r="HXG76"/>
      <c r="HXH76"/>
      <c r="HXI76"/>
      <c r="HXJ76"/>
      <c r="HXK76"/>
      <c r="HXL76"/>
      <c r="HXM76"/>
      <c r="HXN76"/>
      <c r="HXO76"/>
      <c r="HXP76"/>
      <c r="HXQ76"/>
      <c r="HXR76"/>
      <c r="HXS76"/>
      <c r="HXT76"/>
      <c r="HXU76"/>
      <c r="HXV76"/>
      <c r="HXW76"/>
      <c r="HXX76"/>
      <c r="HXY76"/>
      <c r="HXZ76"/>
      <c r="HYA76"/>
      <c r="HYB76"/>
      <c r="HYC76"/>
      <c r="HYD76"/>
      <c r="HYE76"/>
      <c r="HYF76"/>
      <c r="HYG76"/>
      <c r="HYH76"/>
      <c r="HYI76"/>
      <c r="HYJ76"/>
      <c r="HYK76"/>
      <c r="HYL76"/>
      <c r="HYM76"/>
      <c r="HYN76"/>
      <c r="HYO76"/>
      <c r="HYP76"/>
      <c r="HYQ76"/>
      <c r="HYR76"/>
      <c r="HYS76"/>
      <c r="HYT76"/>
      <c r="HYU76"/>
      <c r="HYV76"/>
      <c r="HYW76"/>
      <c r="HYX76"/>
      <c r="HYY76"/>
      <c r="HYZ76"/>
      <c r="HZA76"/>
      <c r="HZB76"/>
      <c r="HZC76"/>
      <c r="HZD76"/>
      <c r="HZE76"/>
      <c r="HZF76"/>
      <c r="HZG76"/>
      <c r="HZH76"/>
      <c r="HZI76"/>
      <c r="HZJ76"/>
      <c r="HZK76"/>
      <c r="HZL76"/>
      <c r="HZM76"/>
      <c r="HZN76"/>
      <c r="HZO76"/>
      <c r="HZP76"/>
      <c r="HZQ76"/>
      <c r="HZR76"/>
      <c r="HZS76"/>
      <c r="HZT76"/>
      <c r="HZU76"/>
      <c r="HZV76"/>
      <c r="HZW76"/>
      <c r="HZX76"/>
      <c r="HZY76"/>
      <c r="HZZ76"/>
      <c r="IAA76"/>
      <c r="IAB76"/>
      <c r="IAC76"/>
      <c r="IAD76"/>
      <c r="IAE76"/>
      <c r="IAF76"/>
      <c r="IAG76"/>
      <c r="IAH76"/>
      <c r="IAI76"/>
      <c r="IAJ76"/>
      <c r="IAK76"/>
      <c r="IAL76"/>
      <c r="IAM76"/>
      <c r="IAN76"/>
      <c r="IAO76"/>
      <c r="IAP76"/>
      <c r="IAQ76"/>
      <c r="IAR76"/>
      <c r="IAS76"/>
      <c r="IAT76"/>
      <c r="IAU76"/>
      <c r="IAV76"/>
      <c r="IAW76"/>
      <c r="IAX76"/>
      <c r="IAY76"/>
      <c r="IAZ76"/>
      <c r="IBA76"/>
      <c r="IBB76"/>
      <c r="IBC76"/>
      <c r="IBD76"/>
      <c r="IBE76"/>
      <c r="IBF76"/>
      <c r="IBG76"/>
      <c r="IBH76"/>
      <c r="IBI76"/>
      <c r="IBJ76"/>
      <c r="IBK76"/>
      <c r="IBL76"/>
      <c r="IBM76"/>
      <c r="IBN76"/>
      <c r="IBO76"/>
      <c r="IBP76"/>
      <c r="IBQ76"/>
      <c r="IBR76"/>
      <c r="IBS76"/>
      <c r="IBT76"/>
      <c r="IBU76"/>
      <c r="IBV76"/>
      <c r="IBW76"/>
      <c r="IBX76"/>
      <c r="IBY76"/>
      <c r="IBZ76"/>
      <c r="ICA76"/>
      <c r="ICB76"/>
      <c r="ICC76"/>
      <c r="ICD76"/>
      <c r="ICE76"/>
      <c r="ICF76"/>
      <c r="ICG76"/>
      <c r="ICH76"/>
      <c r="ICI76"/>
      <c r="ICJ76"/>
      <c r="ICK76"/>
      <c r="ICL76"/>
      <c r="ICM76"/>
      <c r="ICN76"/>
      <c r="ICO76"/>
      <c r="ICP76"/>
      <c r="ICQ76"/>
      <c r="ICR76"/>
      <c r="ICS76"/>
      <c r="ICT76"/>
      <c r="ICU76"/>
      <c r="ICV76"/>
      <c r="ICW76"/>
      <c r="ICX76"/>
      <c r="ICY76"/>
      <c r="ICZ76"/>
      <c r="IDA76"/>
      <c r="IDB76"/>
      <c r="IDC76"/>
      <c r="IDD76"/>
      <c r="IDE76"/>
      <c r="IDF76"/>
      <c r="IDG76"/>
      <c r="IDH76"/>
      <c r="IDI76"/>
      <c r="IDJ76"/>
      <c r="IDK76"/>
      <c r="IDL76"/>
      <c r="IDM76"/>
      <c r="IDN76"/>
      <c r="IDO76"/>
      <c r="IDP76"/>
      <c r="IDQ76"/>
      <c r="IDR76"/>
      <c r="IDS76"/>
      <c r="IDT76"/>
      <c r="IDU76"/>
      <c r="IDV76"/>
      <c r="IDW76"/>
      <c r="IDX76"/>
      <c r="IDY76"/>
      <c r="IDZ76"/>
      <c r="IEA76"/>
      <c r="IEB76"/>
      <c r="IEC76"/>
      <c r="IED76"/>
      <c r="IEE76"/>
      <c r="IEF76"/>
      <c r="IEG76"/>
      <c r="IEH76"/>
      <c r="IEI76"/>
      <c r="IEJ76"/>
      <c r="IEK76"/>
      <c r="IEL76"/>
      <c r="IEM76"/>
      <c r="IEN76"/>
      <c r="IEO76"/>
      <c r="IEP76"/>
      <c r="IEQ76"/>
      <c r="IER76"/>
      <c r="IES76"/>
      <c r="IET76"/>
      <c r="IEU76"/>
      <c r="IEV76"/>
      <c r="IEW76"/>
      <c r="IEX76"/>
      <c r="IEY76"/>
      <c r="IEZ76"/>
      <c r="IFA76"/>
      <c r="IFB76"/>
      <c r="IFC76"/>
      <c r="IFD76"/>
      <c r="IFE76"/>
      <c r="IFF76"/>
      <c r="IFG76"/>
      <c r="IFH76"/>
      <c r="IFI76"/>
      <c r="IFJ76"/>
      <c r="IFK76"/>
      <c r="IFL76"/>
      <c r="IFM76"/>
      <c r="IFN76"/>
      <c r="IFO76"/>
      <c r="IFP76"/>
      <c r="IFQ76"/>
      <c r="IFR76"/>
      <c r="IFS76"/>
      <c r="IFT76"/>
      <c r="IFU76"/>
      <c r="IFV76"/>
      <c r="IFW76"/>
      <c r="IFX76"/>
      <c r="IFY76"/>
      <c r="IFZ76"/>
      <c r="IGA76"/>
      <c r="IGB76"/>
      <c r="IGC76"/>
      <c r="IGD76"/>
      <c r="IGE76"/>
      <c r="IGF76"/>
      <c r="IGG76"/>
      <c r="IGH76"/>
      <c r="IGI76"/>
      <c r="IGJ76"/>
      <c r="IGK76"/>
      <c r="IGL76"/>
      <c r="IGM76"/>
      <c r="IGN76"/>
      <c r="IGO76"/>
      <c r="IGP76"/>
      <c r="IGQ76"/>
      <c r="IGR76"/>
      <c r="IGS76"/>
      <c r="IGT76"/>
      <c r="IGU76"/>
      <c r="IGV76"/>
      <c r="IGW76"/>
      <c r="IGX76"/>
      <c r="IGY76"/>
      <c r="IGZ76"/>
      <c r="IHA76"/>
      <c r="IHB76"/>
      <c r="IHC76"/>
      <c r="IHD76"/>
      <c r="IHE76"/>
      <c r="IHF76"/>
      <c r="IHG76"/>
      <c r="IHH76"/>
      <c r="IHI76"/>
      <c r="IHJ76"/>
      <c r="IHK76"/>
      <c r="IHL76"/>
      <c r="IHM76"/>
      <c r="IHN76"/>
      <c r="IHO76"/>
      <c r="IHP76"/>
      <c r="IHQ76"/>
      <c r="IHR76"/>
      <c r="IHS76"/>
      <c r="IHT76"/>
      <c r="IHU76"/>
      <c r="IHV76"/>
      <c r="IHW76"/>
      <c r="IHX76"/>
      <c r="IHY76"/>
      <c r="IHZ76"/>
      <c r="IIA76"/>
      <c r="IIB76"/>
      <c r="IIC76"/>
      <c r="IID76"/>
      <c r="IIE76"/>
      <c r="IIF76"/>
      <c r="IIG76"/>
      <c r="IIH76"/>
      <c r="III76"/>
      <c r="IIJ76"/>
      <c r="IIK76"/>
      <c r="IIL76"/>
      <c r="IIM76"/>
      <c r="IIN76"/>
      <c r="IIO76"/>
      <c r="IIP76"/>
      <c r="IIQ76"/>
      <c r="IIR76"/>
      <c r="IIS76"/>
      <c r="IIT76"/>
      <c r="IIU76"/>
      <c r="IIV76"/>
      <c r="IIW76"/>
      <c r="IIX76"/>
      <c r="IIY76"/>
      <c r="IIZ76"/>
      <c r="IJA76"/>
      <c r="IJB76"/>
      <c r="IJC76"/>
      <c r="IJD76"/>
      <c r="IJE76"/>
      <c r="IJF76"/>
      <c r="IJG76"/>
      <c r="IJH76"/>
      <c r="IJI76"/>
      <c r="IJJ76"/>
      <c r="IJK76"/>
      <c r="IJL76"/>
      <c r="IJM76"/>
      <c r="IJN76"/>
      <c r="IJO76"/>
      <c r="IJP76"/>
      <c r="IJQ76"/>
      <c r="IJR76"/>
      <c r="IJS76"/>
      <c r="IJT76"/>
      <c r="IJU76"/>
      <c r="IJV76"/>
      <c r="IJW76"/>
      <c r="IJX76"/>
      <c r="IJY76"/>
      <c r="IJZ76"/>
      <c r="IKA76"/>
      <c r="IKB76"/>
      <c r="IKC76"/>
      <c r="IKD76"/>
      <c r="IKE76"/>
      <c r="IKF76"/>
      <c r="IKG76"/>
      <c r="IKH76"/>
      <c r="IKI76"/>
      <c r="IKJ76"/>
      <c r="IKK76"/>
      <c r="IKL76"/>
      <c r="IKM76"/>
      <c r="IKN76"/>
      <c r="IKO76"/>
      <c r="IKP76"/>
      <c r="IKQ76"/>
      <c r="IKR76"/>
      <c r="IKS76"/>
      <c r="IKT76"/>
      <c r="IKU76"/>
      <c r="IKV76"/>
      <c r="IKW76"/>
      <c r="IKX76"/>
      <c r="IKY76"/>
      <c r="IKZ76"/>
      <c r="ILA76"/>
      <c r="ILB76"/>
      <c r="ILC76"/>
      <c r="ILD76"/>
      <c r="ILE76"/>
      <c r="ILF76"/>
      <c r="ILG76"/>
      <c r="ILH76"/>
      <c r="ILI76"/>
      <c r="ILJ76"/>
      <c r="ILK76"/>
      <c r="ILL76"/>
      <c r="ILM76"/>
      <c r="ILN76"/>
      <c r="ILO76"/>
      <c r="ILP76"/>
      <c r="ILQ76"/>
      <c r="ILR76"/>
      <c r="ILS76"/>
      <c r="ILT76"/>
      <c r="ILU76"/>
      <c r="ILV76"/>
      <c r="ILW76"/>
      <c r="ILX76"/>
      <c r="ILY76"/>
      <c r="ILZ76"/>
      <c r="IMA76"/>
      <c r="IMB76"/>
      <c r="IMC76"/>
      <c r="IMD76"/>
      <c r="IME76"/>
      <c r="IMF76"/>
      <c r="IMG76"/>
      <c r="IMH76"/>
      <c r="IMI76"/>
      <c r="IMJ76"/>
      <c r="IMK76"/>
      <c r="IML76"/>
      <c r="IMM76"/>
      <c r="IMN76"/>
      <c r="IMO76"/>
      <c r="IMP76"/>
      <c r="IMQ76"/>
      <c r="IMR76"/>
      <c r="IMS76"/>
      <c r="IMT76"/>
      <c r="IMU76"/>
      <c r="IMV76"/>
      <c r="IMW76"/>
      <c r="IMX76"/>
      <c r="IMY76"/>
      <c r="IMZ76"/>
      <c r="INA76"/>
      <c r="INB76"/>
      <c r="INC76"/>
      <c r="IND76"/>
      <c r="INE76"/>
      <c r="INF76"/>
      <c r="ING76"/>
      <c r="INH76"/>
      <c r="INI76"/>
      <c r="INJ76"/>
      <c r="INK76"/>
      <c r="INL76"/>
      <c r="INM76"/>
      <c r="INN76"/>
      <c r="INO76"/>
      <c r="INP76"/>
      <c r="INQ76"/>
      <c r="INR76"/>
      <c r="INS76"/>
      <c r="INT76"/>
      <c r="INU76"/>
      <c r="INV76"/>
      <c r="INW76"/>
      <c r="INX76"/>
      <c r="INY76"/>
      <c r="INZ76"/>
      <c r="IOA76"/>
      <c r="IOB76"/>
      <c r="IOC76"/>
      <c r="IOD76"/>
      <c r="IOE76"/>
      <c r="IOF76"/>
      <c r="IOG76"/>
      <c r="IOH76"/>
      <c r="IOI76"/>
      <c r="IOJ76"/>
      <c r="IOK76"/>
      <c r="IOL76"/>
      <c r="IOM76"/>
      <c r="ION76"/>
      <c r="IOO76"/>
      <c r="IOP76"/>
      <c r="IOQ76"/>
      <c r="IOR76"/>
      <c r="IOS76"/>
      <c r="IOT76"/>
      <c r="IOU76"/>
      <c r="IOV76"/>
      <c r="IOW76"/>
      <c r="IOX76"/>
      <c r="IOY76"/>
      <c r="IOZ76"/>
      <c r="IPA76"/>
      <c r="IPB76"/>
      <c r="IPC76"/>
      <c r="IPD76"/>
      <c r="IPE76"/>
      <c r="IPF76"/>
      <c r="IPG76"/>
      <c r="IPH76"/>
      <c r="IPI76"/>
      <c r="IPJ76"/>
      <c r="IPK76"/>
      <c r="IPL76"/>
      <c r="IPM76"/>
      <c r="IPN76"/>
      <c r="IPO76"/>
      <c r="IPP76"/>
      <c r="IPQ76"/>
      <c r="IPR76"/>
      <c r="IPS76"/>
      <c r="IPT76"/>
      <c r="IPU76"/>
      <c r="IPV76"/>
      <c r="IPW76"/>
      <c r="IPX76"/>
      <c r="IPY76"/>
      <c r="IPZ76"/>
      <c r="IQA76"/>
      <c r="IQB76"/>
      <c r="IQC76"/>
      <c r="IQD76"/>
      <c r="IQE76"/>
      <c r="IQF76"/>
      <c r="IQG76"/>
      <c r="IQH76"/>
      <c r="IQI76"/>
      <c r="IQJ76"/>
      <c r="IQK76"/>
      <c r="IQL76"/>
      <c r="IQM76"/>
      <c r="IQN76"/>
      <c r="IQO76"/>
      <c r="IQP76"/>
      <c r="IQQ76"/>
      <c r="IQR76"/>
      <c r="IQS76"/>
      <c r="IQT76"/>
      <c r="IQU76"/>
      <c r="IQV76"/>
      <c r="IQW76"/>
      <c r="IQX76"/>
      <c r="IQY76"/>
      <c r="IQZ76"/>
      <c r="IRA76"/>
      <c r="IRB76"/>
      <c r="IRC76"/>
      <c r="IRD76"/>
      <c r="IRE76"/>
      <c r="IRF76"/>
      <c r="IRG76"/>
      <c r="IRH76"/>
      <c r="IRI76"/>
      <c r="IRJ76"/>
      <c r="IRK76"/>
      <c r="IRL76"/>
      <c r="IRM76"/>
      <c r="IRN76"/>
      <c r="IRO76"/>
      <c r="IRP76"/>
      <c r="IRQ76"/>
      <c r="IRR76"/>
      <c r="IRS76"/>
      <c r="IRT76"/>
      <c r="IRU76"/>
      <c r="IRV76"/>
      <c r="IRW76"/>
      <c r="IRX76"/>
      <c r="IRY76"/>
      <c r="IRZ76"/>
      <c r="ISA76"/>
      <c r="ISB76"/>
      <c r="ISC76"/>
      <c r="ISD76"/>
      <c r="ISE76"/>
      <c r="ISF76"/>
      <c r="ISG76"/>
      <c r="ISH76"/>
      <c r="ISI76"/>
      <c r="ISJ76"/>
      <c r="ISK76"/>
      <c r="ISL76"/>
      <c r="ISM76"/>
      <c r="ISN76"/>
      <c r="ISO76"/>
      <c r="ISP76"/>
      <c r="ISQ76"/>
      <c r="ISR76"/>
      <c r="ISS76"/>
      <c r="IST76"/>
      <c r="ISU76"/>
      <c r="ISV76"/>
      <c r="ISW76"/>
      <c r="ISX76"/>
      <c r="ISY76"/>
      <c r="ISZ76"/>
      <c r="ITA76"/>
      <c r="ITB76"/>
      <c r="ITC76"/>
      <c r="ITD76"/>
      <c r="ITE76"/>
      <c r="ITF76"/>
      <c r="ITG76"/>
      <c r="ITH76"/>
      <c r="ITI76"/>
      <c r="ITJ76"/>
      <c r="ITK76"/>
      <c r="ITL76"/>
      <c r="ITM76"/>
      <c r="ITN76"/>
      <c r="ITO76"/>
      <c r="ITP76"/>
      <c r="ITQ76"/>
      <c r="ITR76"/>
      <c r="ITS76"/>
      <c r="ITT76"/>
      <c r="ITU76"/>
      <c r="ITV76"/>
      <c r="ITW76"/>
      <c r="ITX76"/>
      <c r="ITY76"/>
      <c r="ITZ76"/>
      <c r="IUA76"/>
      <c r="IUB76"/>
      <c r="IUC76"/>
      <c r="IUD76"/>
      <c r="IUE76"/>
      <c r="IUF76"/>
      <c r="IUG76"/>
      <c r="IUH76"/>
      <c r="IUI76"/>
      <c r="IUJ76"/>
      <c r="IUK76"/>
      <c r="IUL76"/>
      <c r="IUM76"/>
      <c r="IUN76"/>
      <c r="IUO76"/>
      <c r="IUP76"/>
      <c r="IUQ76"/>
      <c r="IUR76"/>
      <c r="IUS76"/>
      <c r="IUT76"/>
      <c r="IUU76"/>
      <c r="IUV76"/>
      <c r="IUW76"/>
      <c r="IUX76"/>
      <c r="IUY76"/>
      <c r="IUZ76"/>
      <c r="IVA76"/>
      <c r="IVB76"/>
      <c r="IVC76"/>
      <c r="IVD76"/>
      <c r="IVE76"/>
      <c r="IVF76"/>
      <c r="IVG76"/>
      <c r="IVH76"/>
      <c r="IVI76"/>
      <c r="IVJ76"/>
      <c r="IVK76"/>
      <c r="IVL76"/>
      <c r="IVM76"/>
      <c r="IVN76"/>
      <c r="IVO76"/>
      <c r="IVP76"/>
      <c r="IVQ76"/>
      <c r="IVR76"/>
      <c r="IVS76"/>
      <c r="IVT76"/>
      <c r="IVU76"/>
      <c r="IVV76"/>
      <c r="IVW76"/>
      <c r="IVX76"/>
      <c r="IVY76"/>
      <c r="IVZ76"/>
      <c r="IWA76"/>
      <c r="IWB76"/>
      <c r="IWC76"/>
      <c r="IWD76"/>
      <c r="IWE76"/>
      <c r="IWF76"/>
      <c r="IWG76"/>
      <c r="IWH76"/>
      <c r="IWI76"/>
      <c r="IWJ76"/>
      <c r="IWK76"/>
      <c r="IWL76"/>
      <c r="IWM76"/>
      <c r="IWN76"/>
      <c r="IWO76"/>
      <c r="IWP76"/>
      <c r="IWQ76"/>
      <c r="IWR76"/>
      <c r="IWS76"/>
      <c r="IWT76"/>
      <c r="IWU76"/>
      <c r="IWV76"/>
      <c r="IWW76"/>
      <c r="IWX76"/>
      <c r="IWY76"/>
      <c r="IWZ76"/>
      <c r="IXA76"/>
      <c r="IXB76"/>
      <c r="IXC76"/>
      <c r="IXD76"/>
      <c r="IXE76"/>
      <c r="IXF76"/>
      <c r="IXG76"/>
      <c r="IXH76"/>
      <c r="IXI76"/>
      <c r="IXJ76"/>
      <c r="IXK76"/>
      <c r="IXL76"/>
      <c r="IXM76"/>
      <c r="IXN76"/>
      <c r="IXO76"/>
      <c r="IXP76"/>
      <c r="IXQ76"/>
      <c r="IXR76"/>
      <c r="IXS76"/>
      <c r="IXT76"/>
      <c r="IXU76"/>
      <c r="IXV76"/>
      <c r="IXW76"/>
      <c r="IXX76"/>
      <c r="IXY76"/>
      <c r="IXZ76"/>
      <c r="IYA76"/>
      <c r="IYB76"/>
      <c r="IYC76"/>
      <c r="IYD76"/>
      <c r="IYE76"/>
      <c r="IYF76"/>
      <c r="IYG76"/>
      <c r="IYH76"/>
      <c r="IYI76"/>
      <c r="IYJ76"/>
      <c r="IYK76"/>
      <c r="IYL76"/>
      <c r="IYM76"/>
      <c r="IYN76"/>
      <c r="IYO76"/>
      <c r="IYP76"/>
      <c r="IYQ76"/>
      <c r="IYR76"/>
      <c r="IYS76"/>
      <c r="IYT76"/>
      <c r="IYU76"/>
      <c r="IYV76"/>
      <c r="IYW76"/>
      <c r="IYX76"/>
      <c r="IYY76"/>
      <c r="IYZ76"/>
      <c r="IZA76"/>
      <c r="IZB76"/>
      <c r="IZC76"/>
      <c r="IZD76"/>
      <c r="IZE76"/>
      <c r="IZF76"/>
      <c r="IZG76"/>
      <c r="IZH76"/>
      <c r="IZI76"/>
      <c r="IZJ76"/>
      <c r="IZK76"/>
      <c r="IZL76"/>
      <c r="IZM76"/>
      <c r="IZN76"/>
      <c r="IZO76"/>
      <c r="IZP76"/>
      <c r="IZQ76"/>
      <c r="IZR76"/>
      <c r="IZS76"/>
      <c r="IZT76"/>
      <c r="IZU76"/>
      <c r="IZV76"/>
      <c r="IZW76"/>
      <c r="IZX76"/>
      <c r="IZY76"/>
      <c r="IZZ76"/>
      <c r="JAA76"/>
      <c r="JAB76"/>
      <c r="JAC76"/>
      <c r="JAD76"/>
      <c r="JAE76"/>
      <c r="JAF76"/>
      <c r="JAG76"/>
      <c r="JAH76"/>
      <c r="JAI76"/>
      <c r="JAJ76"/>
      <c r="JAK76"/>
      <c r="JAL76"/>
      <c r="JAM76"/>
      <c r="JAN76"/>
      <c r="JAO76"/>
      <c r="JAP76"/>
      <c r="JAQ76"/>
      <c r="JAR76"/>
      <c r="JAS76"/>
      <c r="JAT76"/>
      <c r="JAU76"/>
      <c r="JAV76"/>
      <c r="JAW76"/>
      <c r="JAX76"/>
      <c r="JAY76"/>
      <c r="JAZ76"/>
      <c r="JBA76"/>
      <c r="JBB76"/>
      <c r="JBC76"/>
      <c r="JBD76"/>
      <c r="JBE76"/>
      <c r="JBF76"/>
      <c r="JBG76"/>
      <c r="JBH76"/>
      <c r="JBI76"/>
      <c r="JBJ76"/>
      <c r="JBK76"/>
      <c r="JBL76"/>
      <c r="JBM76"/>
      <c r="JBN76"/>
      <c r="JBO76"/>
      <c r="JBP76"/>
      <c r="JBQ76"/>
      <c r="JBR76"/>
      <c r="JBS76"/>
      <c r="JBT76"/>
      <c r="JBU76"/>
      <c r="JBV76"/>
      <c r="JBW76"/>
      <c r="JBX76"/>
      <c r="JBY76"/>
      <c r="JBZ76"/>
      <c r="JCA76"/>
      <c r="JCB76"/>
      <c r="JCC76"/>
      <c r="JCD76"/>
      <c r="JCE76"/>
      <c r="JCF76"/>
      <c r="JCG76"/>
      <c r="JCH76"/>
      <c r="JCI76"/>
      <c r="JCJ76"/>
      <c r="JCK76"/>
      <c r="JCL76"/>
      <c r="JCM76"/>
      <c r="JCN76"/>
      <c r="JCO76"/>
      <c r="JCP76"/>
      <c r="JCQ76"/>
      <c r="JCR76"/>
      <c r="JCS76"/>
      <c r="JCT76"/>
      <c r="JCU76"/>
      <c r="JCV76"/>
      <c r="JCW76"/>
      <c r="JCX76"/>
      <c r="JCY76"/>
      <c r="JCZ76"/>
      <c r="JDA76"/>
      <c r="JDB76"/>
      <c r="JDC76"/>
      <c r="JDD76"/>
      <c r="JDE76"/>
      <c r="JDF76"/>
      <c r="JDG76"/>
      <c r="JDH76"/>
      <c r="JDI76"/>
      <c r="JDJ76"/>
      <c r="JDK76"/>
      <c r="JDL76"/>
      <c r="JDM76"/>
      <c r="JDN76"/>
      <c r="JDO76"/>
      <c r="JDP76"/>
      <c r="JDQ76"/>
      <c r="JDR76"/>
      <c r="JDS76"/>
      <c r="JDT76"/>
      <c r="JDU76"/>
      <c r="JDV76"/>
      <c r="JDW76"/>
      <c r="JDX76"/>
      <c r="JDY76"/>
      <c r="JDZ76"/>
      <c r="JEA76"/>
      <c r="JEB76"/>
      <c r="JEC76"/>
      <c r="JED76"/>
      <c r="JEE76"/>
      <c r="JEF76"/>
      <c r="JEG76"/>
      <c r="JEH76"/>
      <c r="JEI76"/>
      <c r="JEJ76"/>
      <c r="JEK76"/>
      <c r="JEL76"/>
      <c r="JEM76"/>
      <c r="JEN76"/>
      <c r="JEO76"/>
      <c r="JEP76"/>
      <c r="JEQ76"/>
      <c r="JER76"/>
      <c r="JES76"/>
      <c r="JET76"/>
      <c r="JEU76"/>
      <c r="JEV76"/>
      <c r="JEW76"/>
      <c r="JEX76"/>
      <c r="JEY76"/>
      <c r="JEZ76"/>
      <c r="JFA76"/>
      <c r="JFB76"/>
      <c r="JFC76"/>
      <c r="JFD76"/>
      <c r="JFE76"/>
      <c r="JFF76"/>
      <c r="JFG76"/>
      <c r="JFH76"/>
      <c r="JFI76"/>
      <c r="JFJ76"/>
      <c r="JFK76"/>
      <c r="JFL76"/>
      <c r="JFM76"/>
      <c r="JFN76"/>
      <c r="JFO76"/>
      <c r="JFP76"/>
      <c r="JFQ76"/>
      <c r="JFR76"/>
      <c r="JFS76"/>
      <c r="JFT76"/>
      <c r="JFU76"/>
      <c r="JFV76"/>
      <c r="JFW76"/>
      <c r="JFX76"/>
      <c r="JFY76"/>
      <c r="JFZ76"/>
      <c r="JGA76"/>
      <c r="JGB76"/>
      <c r="JGC76"/>
      <c r="JGD76"/>
      <c r="JGE76"/>
      <c r="JGF76"/>
      <c r="JGG76"/>
      <c r="JGH76"/>
      <c r="JGI76"/>
      <c r="JGJ76"/>
      <c r="JGK76"/>
      <c r="JGL76"/>
      <c r="JGM76"/>
      <c r="JGN76"/>
      <c r="JGO76"/>
      <c r="JGP76"/>
      <c r="JGQ76"/>
      <c r="JGR76"/>
      <c r="JGS76"/>
      <c r="JGT76"/>
      <c r="JGU76"/>
      <c r="JGV76"/>
      <c r="JGW76"/>
      <c r="JGX76"/>
      <c r="JGY76"/>
      <c r="JGZ76"/>
      <c r="JHA76"/>
      <c r="JHB76"/>
      <c r="JHC76"/>
      <c r="JHD76"/>
      <c r="JHE76"/>
      <c r="JHF76"/>
      <c r="JHG76"/>
      <c r="JHH76"/>
      <c r="JHI76"/>
      <c r="JHJ76"/>
      <c r="JHK76"/>
      <c r="JHL76"/>
      <c r="JHM76"/>
      <c r="JHN76"/>
      <c r="JHO76"/>
      <c r="JHP76"/>
      <c r="JHQ76"/>
      <c r="JHR76"/>
      <c r="JHS76"/>
      <c r="JHT76"/>
      <c r="JHU76"/>
      <c r="JHV76"/>
      <c r="JHW76"/>
      <c r="JHX76"/>
      <c r="JHY76"/>
      <c r="JHZ76"/>
      <c r="JIA76"/>
      <c r="JIB76"/>
      <c r="JIC76"/>
      <c r="JID76"/>
      <c r="JIE76"/>
      <c r="JIF76"/>
      <c r="JIG76"/>
      <c r="JIH76"/>
      <c r="JII76"/>
      <c r="JIJ76"/>
      <c r="JIK76"/>
      <c r="JIL76"/>
      <c r="JIM76"/>
      <c r="JIN76"/>
      <c r="JIO76"/>
      <c r="JIP76"/>
      <c r="JIQ76"/>
      <c r="JIR76"/>
      <c r="JIS76"/>
      <c r="JIT76"/>
      <c r="JIU76"/>
      <c r="JIV76"/>
      <c r="JIW76"/>
      <c r="JIX76"/>
      <c r="JIY76"/>
      <c r="JIZ76"/>
      <c r="JJA76"/>
      <c r="JJB76"/>
      <c r="JJC76"/>
      <c r="JJD76"/>
      <c r="JJE76"/>
      <c r="JJF76"/>
      <c r="JJG76"/>
      <c r="JJH76"/>
      <c r="JJI76"/>
      <c r="JJJ76"/>
      <c r="JJK76"/>
      <c r="JJL76"/>
      <c r="JJM76"/>
      <c r="JJN76"/>
      <c r="JJO76"/>
      <c r="JJP76"/>
      <c r="JJQ76"/>
      <c r="JJR76"/>
      <c r="JJS76"/>
      <c r="JJT76"/>
      <c r="JJU76"/>
      <c r="JJV76"/>
      <c r="JJW76"/>
      <c r="JJX76"/>
      <c r="JJY76"/>
      <c r="JJZ76"/>
      <c r="JKA76"/>
      <c r="JKB76"/>
      <c r="JKC76"/>
      <c r="JKD76"/>
      <c r="JKE76"/>
      <c r="JKF76"/>
      <c r="JKG76"/>
      <c r="JKH76"/>
      <c r="JKI76"/>
      <c r="JKJ76"/>
      <c r="JKK76"/>
      <c r="JKL76"/>
      <c r="JKM76"/>
      <c r="JKN76"/>
      <c r="JKO76"/>
      <c r="JKP76"/>
      <c r="JKQ76"/>
      <c r="JKR76"/>
      <c r="JKS76"/>
      <c r="JKT76"/>
      <c r="JKU76"/>
      <c r="JKV76"/>
      <c r="JKW76"/>
      <c r="JKX76"/>
      <c r="JKY76"/>
      <c r="JKZ76"/>
      <c r="JLA76"/>
      <c r="JLB76"/>
      <c r="JLC76"/>
      <c r="JLD76"/>
      <c r="JLE76"/>
      <c r="JLF76"/>
      <c r="JLG76"/>
      <c r="JLH76"/>
      <c r="JLI76"/>
      <c r="JLJ76"/>
      <c r="JLK76"/>
      <c r="JLL76"/>
      <c r="JLM76"/>
      <c r="JLN76"/>
      <c r="JLO76"/>
      <c r="JLP76"/>
      <c r="JLQ76"/>
      <c r="JLR76"/>
      <c r="JLS76"/>
      <c r="JLT76"/>
      <c r="JLU76"/>
      <c r="JLV76"/>
      <c r="JLW76"/>
      <c r="JLX76"/>
      <c r="JLY76"/>
      <c r="JLZ76"/>
      <c r="JMA76"/>
      <c r="JMB76"/>
      <c r="JMC76"/>
      <c r="JMD76"/>
      <c r="JME76"/>
      <c r="JMF76"/>
      <c r="JMG76"/>
      <c r="JMH76"/>
      <c r="JMI76"/>
      <c r="JMJ76"/>
      <c r="JMK76"/>
      <c r="JML76"/>
      <c r="JMM76"/>
      <c r="JMN76"/>
      <c r="JMO76"/>
      <c r="JMP76"/>
      <c r="JMQ76"/>
      <c r="JMR76"/>
      <c r="JMS76"/>
      <c r="JMT76"/>
      <c r="JMU76"/>
      <c r="JMV76"/>
      <c r="JMW76"/>
      <c r="JMX76"/>
      <c r="JMY76"/>
      <c r="JMZ76"/>
      <c r="JNA76"/>
      <c r="JNB76"/>
      <c r="JNC76"/>
      <c r="JND76"/>
      <c r="JNE76"/>
      <c r="JNF76"/>
      <c r="JNG76"/>
      <c r="JNH76"/>
      <c r="JNI76"/>
      <c r="JNJ76"/>
      <c r="JNK76"/>
      <c r="JNL76"/>
      <c r="JNM76"/>
      <c r="JNN76"/>
      <c r="JNO76"/>
      <c r="JNP76"/>
      <c r="JNQ76"/>
      <c r="JNR76"/>
      <c r="JNS76"/>
      <c r="JNT76"/>
      <c r="JNU76"/>
      <c r="JNV76"/>
      <c r="JNW76"/>
      <c r="JNX76"/>
      <c r="JNY76"/>
      <c r="JNZ76"/>
      <c r="JOA76"/>
      <c r="JOB76"/>
      <c r="JOC76"/>
      <c r="JOD76"/>
      <c r="JOE76"/>
      <c r="JOF76"/>
      <c r="JOG76"/>
      <c r="JOH76"/>
      <c r="JOI76"/>
      <c r="JOJ76"/>
      <c r="JOK76"/>
      <c r="JOL76"/>
      <c r="JOM76"/>
      <c r="JON76"/>
      <c r="JOO76"/>
      <c r="JOP76"/>
      <c r="JOQ76"/>
      <c r="JOR76"/>
      <c r="JOS76"/>
      <c r="JOT76"/>
      <c r="JOU76"/>
      <c r="JOV76"/>
      <c r="JOW76"/>
      <c r="JOX76"/>
      <c r="JOY76"/>
      <c r="JOZ76"/>
      <c r="JPA76"/>
      <c r="JPB76"/>
      <c r="JPC76"/>
      <c r="JPD76"/>
      <c r="JPE76"/>
      <c r="JPF76"/>
      <c r="JPG76"/>
      <c r="JPH76"/>
      <c r="JPI76"/>
      <c r="JPJ76"/>
      <c r="JPK76"/>
      <c r="JPL76"/>
      <c r="JPM76"/>
      <c r="JPN76"/>
      <c r="JPO76"/>
      <c r="JPP76"/>
      <c r="JPQ76"/>
      <c r="JPR76"/>
      <c r="JPS76"/>
      <c r="JPT76"/>
      <c r="JPU76"/>
      <c r="JPV76"/>
      <c r="JPW76"/>
      <c r="JPX76"/>
      <c r="JPY76"/>
      <c r="JPZ76"/>
      <c r="JQA76"/>
      <c r="JQB76"/>
      <c r="JQC76"/>
      <c r="JQD76"/>
      <c r="JQE76"/>
      <c r="JQF76"/>
      <c r="JQG76"/>
      <c r="JQH76"/>
      <c r="JQI76"/>
      <c r="JQJ76"/>
      <c r="JQK76"/>
      <c r="JQL76"/>
      <c r="JQM76"/>
      <c r="JQN76"/>
      <c r="JQO76"/>
      <c r="JQP76"/>
      <c r="JQQ76"/>
      <c r="JQR76"/>
      <c r="JQS76"/>
      <c r="JQT76"/>
      <c r="JQU76"/>
      <c r="JQV76"/>
      <c r="JQW76"/>
      <c r="JQX76"/>
      <c r="JQY76"/>
      <c r="JQZ76"/>
      <c r="JRA76"/>
      <c r="JRB76"/>
      <c r="JRC76"/>
      <c r="JRD76"/>
      <c r="JRE76"/>
      <c r="JRF76"/>
      <c r="JRG76"/>
      <c r="JRH76"/>
      <c r="JRI76"/>
      <c r="JRJ76"/>
      <c r="JRK76"/>
      <c r="JRL76"/>
      <c r="JRM76"/>
      <c r="JRN76"/>
      <c r="JRO76"/>
      <c r="JRP76"/>
      <c r="JRQ76"/>
      <c r="JRR76"/>
      <c r="JRS76"/>
      <c r="JRT76"/>
      <c r="JRU76"/>
      <c r="JRV76"/>
      <c r="JRW76"/>
      <c r="JRX76"/>
      <c r="JRY76"/>
      <c r="JRZ76"/>
      <c r="JSA76"/>
      <c r="JSB76"/>
      <c r="JSC76"/>
      <c r="JSD76"/>
      <c r="JSE76"/>
      <c r="JSF76"/>
      <c r="JSG76"/>
      <c r="JSH76"/>
      <c r="JSI76"/>
      <c r="JSJ76"/>
      <c r="JSK76"/>
      <c r="JSL76"/>
      <c r="JSM76"/>
      <c r="JSN76"/>
      <c r="JSO76"/>
      <c r="JSP76"/>
      <c r="JSQ76"/>
      <c r="JSR76"/>
      <c r="JSS76"/>
      <c r="JST76"/>
      <c r="JSU76"/>
      <c r="JSV76"/>
      <c r="JSW76"/>
      <c r="JSX76"/>
      <c r="JSY76"/>
      <c r="JSZ76"/>
      <c r="JTA76"/>
      <c r="JTB76"/>
      <c r="JTC76"/>
      <c r="JTD76"/>
      <c r="JTE76"/>
      <c r="JTF76"/>
      <c r="JTG76"/>
      <c r="JTH76"/>
      <c r="JTI76"/>
      <c r="JTJ76"/>
      <c r="JTK76"/>
      <c r="JTL76"/>
      <c r="JTM76"/>
      <c r="JTN76"/>
      <c r="JTO76"/>
      <c r="JTP76"/>
      <c r="JTQ76"/>
      <c r="JTR76"/>
      <c r="JTS76"/>
      <c r="JTT76"/>
      <c r="JTU76"/>
      <c r="JTV76"/>
      <c r="JTW76"/>
      <c r="JTX76"/>
      <c r="JTY76"/>
      <c r="JTZ76"/>
      <c r="JUA76"/>
      <c r="JUB76"/>
      <c r="JUC76"/>
      <c r="JUD76"/>
      <c r="JUE76"/>
      <c r="JUF76"/>
      <c r="JUG76"/>
      <c r="JUH76"/>
      <c r="JUI76"/>
      <c r="JUJ76"/>
      <c r="JUK76"/>
      <c r="JUL76"/>
      <c r="JUM76"/>
      <c r="JUN76"/>
      <c r="JUO76"/>
      <c r="JUP76"/>
      <c r="JUQ76"/>
      <c r="JUR76"/>
      <c r="JUS76"/>
      <c r="JUT76"/>
      <c r="JUU76"/>
      <c r="JUV76"/>
      <c r="JUW76"/>
      <c r="JUX76"/>
      <c r="JUY76"/>
      <c r="JUZ76"/>
      <c r="JVA76"/>
      <c r="JVB76"/>
      <c r="JVC76"/>
      <c r="JVD76"/>
      <c r="JVE76"/>
      <c r="JVF76"/>
      <c r="JVG76"/>
      <c r="JVH76"/>
      <c r="JVI76"/>
      <c r="JVJ76"/>
      <c r="JVK76"/>
      <c r="JVL76"/>
      <c r="JVM76"/>
      <c r="JVN76"/>
      <c r="JVO76"/>
      <c r="JVP76"/>
      <c r="JVQ76"/>
      <c r="JVR76"/>
      <c r="JVS76"/>
      <c r="JVT76"/>
      <c r="JVU76"/>
      <c r="JVV76"/>
      <c r="JVW76"/>
      <c r="JVX76"/>
      <c r="JVY76"/>
      <c r="JVZ76"/>
      <c r="JWA76"/>
      <c r="JWB76"/>
      <c r="JWC76"/>
      <c r="JWD76"/>
      <c r="JWE76"/>
      <c r="JWF76"/>
      <c r="JWG76"/>
      <c r="JWH76"/>
      <c r="JWI76"/>
      <c r="JWJ76"/>
      <c r="JWK76"/>
      <c r="JWL76"/>
      <c r="JWM76"/>
      <c r="JWN76"/>
      <c r="JWO76"/>
      <c r="JWP76"/>
      <c r="JWQ76"/>
      <c r="JWR76"/>
      <c r="JWS76"/>
      <c r="JWT76"/>
      <c r="JWU76"/>
      <c r="JWV76"/>
      <c r="JWW76"/>
      <c r="JWX76"/>
      <c r="JWY76"/>
      <c r="JWZ76"/>
      <c r="JXA76"/>
      <c r="JXB76"/>
      <c r="JXC76"/>
      <c r="JXD76"/>
      <c r="JXE76"/>
      <c r="JXF76"/>
      <c r="JXG76"/>
      <c r="JXH76"/>
      <c r="JXI76"/>
      <c r="JXJ76"/>
      <c r="JXK76"/>
      <c r="JXL76"/>
      <c r="JXM76"/>
      <c r="JXN76"/>
      <c r="JXO76"/>
      <c r="JXP76"/>
      <c r="JXQ76"/>
      <c r="JXR76"/>
      <c r="JXS76"/>
      <c r="JXT76"/>
      <c r="JXU76"/>
      <c r="JXV76"/>
      <c r="JXW76"/>
      <c r="JXX76"/>
      <c r="JXY76"/>
      <c r="JXZ76"/>
      <c r="JYA76"/>
      <c r="JYB76"/>
      <c r="JYC76"/>
      <c r="JYD76"/>
      <c r="JYE76"/>
      <c r="JYF76"/>
      <c r="JYG76"/>
      <c r="JYH76"/>
      <c r="JYI76"/>
      <c r="JYJ76"/>
      <c r="JYK76"/>
      <c r="JYL76"/>
      <c r="JYM76"/>
      <c r="JYN76"/>
      <c r="JYO76"/>
      <c r="JYP76"/>
      <c r="JYQ76"/>
      <c r="JYR76"/>
      <c r="JYS76"/>
      <c r="JYT76"/>
      <c r="JYU76"/>
      <c r="JYV76"/>
      <c r="JYW76"/>
      <c r="JYX76"/>
      <c r="JYY76"/>
      <c r="JYZ76"/>
      <c r="JZA76"/>
      <c r="JZB76"/>
      <c r="JZC76"/>
      <c r="JZD76"/>
      <c r="JZE76"/>
      <c r="JZF76"/>
      <c r="JZG76"/>
      <c r="JZH76"/>
      <c r="JZI76"/>
      <c r="JZJ76"/>
      <c r="JZK76"/>
      <c r="JZL76"/>
      <c r="JZM76"/>
      <c r="JZN76"/>
      <c r="JZO76"/>
      <c r="JZP76"/>
      <c r="JZQ76"/>
      <c r="JZR76"/>
      <c r="JZS76"/>
      <c r="JZT76"/>
      <c r="JZU76"/>
      <c r="JZV76"/>
      <c r="JZW76"/>
      <c r="JZX76"/>
      <c r="JZY76"/>
      <c r="JZZ76"/>
      <c r="KAA76"/>
      <c r="KAB76"/>
      <c r="KAC76"/>
      <c r="KAD76"/>
      <c r="KAE76"/>
      <c r="KAF76"/>
      <c r="KAG76"/>
      <c r="KAH76"/>
      <c r="KAI76"/>
      <c r="KAJ76"/>
      <c r="KAK76"/>
      <c r="KAL76"/>
      <c r="KAM76"/>
      <c r="KAN76"/>
      <c r="KAO76"/>
      <c r="KAP76"/>
      <c r="KAQ76"/>
      <c r="KAR76"/>
      <c r="KAS76"/>
      <c r="KAT76"/>
      <c r="KAU76"/>
      <c r="KAV76"/>
      <c r="KAW76"/>
      <c r="KAX76"/>
      <c r="KAY76"/>
      <c r="KAZ76"/>
      <c r="KBA76"/>
      <c r="KBB76"/>
      <c r="KBC76"/>
      <c r="KBD76"/>
      <c r="KBE76"/>
      <c r="KBF76"/>
      <c r="KBG76"/>
      <c r="KBH76"/>
      <c r="KBI76"/>
      <c r="KBJ76"/>
      <c r="KBK76"/>
      <c r="KBL76"/>
      <c r="KBM76"/>
      <c r="KBN76"/>
      <c r="KBO76"/>
      <c r="KBP76"/>
      <c r="KBQ76"/>
      <c r="KBR76"/>
      <c r="KBS76"/>
      <c r="KBT76"/>
      <c r="KBU76"/>
      <c r="KBV76"/>
      <c r="KBW76"/>
      <c r="KBX76"/>
      <c r="KBY76"/>
      <c r="KBZ76"/>
      <c r="KCA76"/>
      <c r="KCB76"/>
      <c r="KCC76"/>
      <c r="KCD76"/>
      <c r="KCE76"/>
      <c r="KCF76"/>
      <c r="KCG76"/>
      <c r="KCH76"/>
      <c r="KCI76"/>
      <c r="KCJ76"/>
      <c r="KCK76"/>
      <c r="KCL76"/>
      <c r="KCM76"/>
      <c r="KCN76"/>
      <c r="KCO76"/>
      <c r="KCP76"/>
      <c r="KCQ76"/>
      <c r="KCR76"/>
      <c r="KCS76"/>
      <c r="KCT76"/>
      <c r="KCU76"/>
      <c r="KCV76"/>
      <c r="KCW76"/>
      <c r="KCX76"/>
      <c r="KCY76"/>
      <c r="KCZ76"/>
      <c r="KDA76"/>
      <c r="KDB76"/>
      <c r="KDC76"/>
      <c r="KDD76"/>
      <c r="KDE76"/>
      <c r="KDF76"/>
      <c r="KDG76"/>
      <c r="KDH76"/>
      <c r="KDI76"/>
      <c r="KDJ76"/>
      <c r="KDK76"/>
      <c r="KDL76"/>
      <c r="KDM76"/>
      <c r="KDN76"/>
      <c r="KDO76"/>
      <c r="KDP76"/>
      <c r="KDQ76"/>
      <c r="KDR76"/>
      <c r="KDS76"/>
      <c r="KDT76"/>
      <c r="KDU76"/>
      <c r="KDV76"/>
      <c r="KDW76"/>
      <c r="KDX76"/>
      <c r="KDY76"/>
      <c r="KDZ76"/>
      <c r="KEA76"/>
      <c r="KEB76"/>
      <c r="KEC76"/>
      <c r="KED76"/>
      <c r="KEE76"/>
      <c r="KEF76"/>
      <c r="KEG76"/>
      <c r="KEH76"/>
      <c r="KEI76"/>
      <c r="KEJ76"/>
      <c r="KEK76"/>
      <c r="KEL76"/>
      <c r="KEM76"/>
      <c r="KEN76"/>
      <c r="KEO76"/>
      <c r="KEP76"/>
      <c r="KEQ76"/>
      <c r="KER76"/>
      <c r="KES76"/>
      <c r="KET76"/>
      <c r="KEU76"/>
      <c r="KEV76"/>
      <c r="KEW76"/>
      <c r="KEX76"/>
      <c r="KEY76"/>
      <c r="KEZ76"/>
      <c r="KFA76"/>
      <c r="KFB76"/>
      <c r="KFC76"/>
      <c r="KFD76"/>
      <c r="KFE76"/>
      <c r="KFF76"/>
      <c r="KFG76"/>
      <c r="KFH76"/>
      <c r="KFI76"/>
      <c r="KFJ76"/>
      <c r="KFK76"/>
      <c r="KFL76"/>
      <c r="KFM76"/>
      <c r="KFN76"/>
      <c r="KFO76"/>
      <c r="KFP76"/>
      <c r="KFQ76"/>
      <c r="KFR76"/>
      <c r="KFS76"/>
      <c r="KFT76"/>
      <c r="KFU76"/>
      <c r="KFV76"/>
      <c r="KFW76"/>
      <c r="KFX76"/>
      <c r="KFY76"/>
      <c r="KFZ76"/>
      <c r="KGA76"/>
      <c r="KGB76"/>
      <c r="KGC76"/>
      <c r="KGD76"/>
      <c r="KGE76"/>
      <c r="KGF76"/>
      <c r="KGG76"/>
      <c r="KGH76"/>
      <c r="KGI76"/>
      <c r="KGJ76"/>
      <c r="KGK76"/>
      <c r="KGL76"/>
      <c r="KGM76"/>
      <c r="KGN76"/>
      <c r="KGO76"/>
      <c r="KGP76"/>
      <c r="KGQ76"/>
      <c r="KGR76"/>
      <c r="KGS76"/>
      <c r="KGT76"/>
      <c r="KGU76"/>
      <c r="KGV76"/>
      <c r="KGW76"/>
      <c r="KGX76"/>
      <c r="KGY76"/>
      <c r="KGZ76"/>
      <c r="KHA76"/>
      <c r="KHB76"/>
      <c r="KHC76"/>
      <c r="KHD76"/>
      <c r="KHE76"/>
      <c r="KHF76"/>
      <c r="KHG76"/>
      <c r="KHH76"/>
      <c r="KHI76"/>
      <c r="KHJ76"/>
      <c r="KHK76"/>
      <c r="KHL76"/>
      <c r="KHM76"/>
      <c r="KHN76"/>
      <c r="KHO76"/>
      <c r="KHP76"/>
      <c r="KHQ76"/>
      <c r="KHR76"/>
      <c r="KHS76"/>
      <c r="KHT76"/>
      <c r="KHU76"/>
      <c r="KHV76"/>
      <c r="KHW76"/>
      <c r="KHX76"/>
      <c r="KHY76"/>
      <c r="KHZ76"/>
      <c r="KIA76"/>
      <c r="KIB76"/>
      <c r="KIC76"/>
      <c r="KID76"/>
      <c r="KIE76"/>
      <c r="KIF76"/>
      <c r="KIG76"/>
      <c r="KIH76"/>
      <c r="KII76"/>
      <c r="KIJ76"/>
      <c r="KIK76"/>
      <c r="KIL76"/>
      <c r="KIM76"/>
      <c r="KIN76"/>
      <c r="KIO76"/>
      <c r="KIP76"/>
      <c r="KIQ76"/>
      <c r="KIR76"/>
      <c r="KIS76"/>
      <c r="KIT76"/>
      <c r="KIU76"/>
      <c r="KIV76"/>
      <c r="KIW76"/>
      <c r="KIX76"/>
      <c r="KIY76"/>
      <c r="KIZ76"/>
      <c r="KJA76"/>
      <c r="KJB76"/>
      <c r="KJC76"/>
      <c r="KJD76"/>
      <c r="KJE76"/>
      <c r="KJF76"/>
      <c r="KJG76"/>
      <c r="KJH76"/>
      <c r="KJI76"/>
      <c r="KJJ76"/>
      <c r="KJK76"/>
      <c r="KJL76"/>
      <c r="KJM76"/>
      <c r="KJN76"/>
      <c r="KJO76"/>
      <c r="KJP76"/>
      <c r="KJQ76"/>
      <c r="KJR76"/>
      <c r="KJS76"/>
      <c r="KJT76"/>
      <c r="KJU76"/>
      <c r="KJV76"/>
      <c r="KJW76"/>
      <c r="KJX76"/>
      <c r="KJY76"/>
      <c r="KJZ76"/>
      <c r="KKA76"/>
      <c r="KKB76"/>
      <c r="KKC76"/>
      <c r="KKD76"/>
      <c r="KKE76"/>
      <c r="KKF76"/>
      <c r="KKG76"/>
      <c r="KKH76"/>
      <c r="KKI76"/>
      <c r="KKJ76"/>
      <c r="KKK76"/>
      <c r="KKL76"/>
      <c r="KKM76"/>
      <c r="KKN76"/>
      <c r="KKO76"/>
      <c r="KKP76"/>
      <c r="KKQ76"/>
      <c r="KKR76"/>
      <c r="KKS76"/>
      <c r="KKT76"/>
      <c r="KKU76"/>
      <c r="KKV76"/>
      <c r="KKW76"/>
      <c r="KKX76"/>
      <c r="KKY76"/>
      <c r="KKZ76"/>
      <c r="KLA76"/>
      <c r="KLB76"/>
      <c r="KLC76"/>
      <c r="KLD76"/>
      <c r="KLE76"/>
      <c r="KLF76"/>
      <c r="KLG76"/>
      <c r="KLH76"/>
      <c r="KLI76"/>
      <c r="KLJ76"/>
      <c r="KLK76"/>
      <c r="KLL76"/>
      <c r="KLM76"/>
      <c r="KLN76"/>
      <c r="KLO76"/>
      <c r="KLP76"/>
      <c r="KLQ76"/>
      <c r="KLR76"/>
      <c r="KLS76"/>
      <c r="KLT76"/>
      <c r="KLU76"/>
      <c r="KLV76"/>
      <c r="KLW76"/>
      <c r="KLX76"/>
      <c r="KLY76"/>
      <c r="KLZ76"/>
      <c r="KMA76"/>
      <c r="KMB76"/>
      <c r="KMC76"/>
      <c r="KMD76"/>
      <c r="KME76"/>
      <c r="KMF76"/>
      <c r="KMG76"/>
      <c r="KMH76"/>
      <c r="KMI76"/>
      <c r="KMJ76"/>
      <c r="KMK76"/>
      <c r="KML76"/>
      <c r="KMM76"/>
      <c r="KMN76"/>
      <c r="KMO76"/>
      <c r="KMP76"/>
      <c r="KMQ76"/>
      <c r="KMR76"/>
      <c r="KMS76"/>
      <c r="KMT76"/>
      <c r="KMU76"/>
      <c r="KMV76"/>
      <c r="KMW76"/>
      <c r="KMX76"/>
      <c r="KMY76"/>
      <c r="KMZ76"/>
      <c r="KNA76"/>
      <c r="KNB76"/>
      <c r="KNC76"/>
      <c r="KND76"/>
      <c r="KNE76"/>
      <c r="KNF76"/>
      <c r="KNG76"/>
      <c r="KNH76"/>
      <c r="KNI76"/>
      <c r="KNJ76"/>
      <c r="KNK76"/>
      <c r="KNL76"/>
      <c r="KNM76"/>
      <c r="KNN76"/>
      <c r="KNO76"/>
      <c r="KNP76"/>
      <c r="KNQ76"/>
      <c r="KNR76"/>
      <c r="KNS76"/>
      <c r="KNT76"/>
      <c r="KNU76"/>
      <c r="KNV76"/>
      <c r="KNW76"/>
      <c r="KNX76"/>
      <c r="KNY76"/>
      <c r="KNZ76"/>
      <c r="KOA76"/>
      <c r="KOB76"/>
      <c r="KOC76"/>
      <c r="KOD76"/>
      <c r="KOE76"/>
      <c r="KOF76"/>
      <c r="KOG76"/>
      <c r="KOH76"/>
      <c r="KOI76"/>
      <c r="KOJ76"/>
      <c r="KOK76"/>
      <c r="KOL76"/>
      <c r="KOM76"/>
      <c r="KON76"/>
      <c r="KOO76"/>
      <c r="KOP76"/>
      <c r="KOQ76"/>
      <c r="KOR76"/>
      <c r="KOS76"/>
      <c r="KOT76"/>
      <c r="KOU76"/>
      <c r="KOV76"/>
      <c r="KOW76"/>
      <c r="KOX76"/>
      <c r="KOY76"/>
      <c r="KOZ76"/>
      <c r="KPA76"/>
      <c r="KPB76"/>
      <c r="KPC76"/>
      <c r="KPD76"/>
      <c r="KPE76"/>
      <c r="KPF76"/>
      <c r="KPG76"/>
      <c r="KPH76"/>
      <c r="KPI76"/>
      <c r="KPJ76"/>
      <c r="KPK76"/>
      <c r="KPL76"/>
      <c r="KPM76"/>
      <c r="KPN76"/>
      <c r="KPO76"/>
      <c r="KPP76"/>
      <c r="KPQ76"/>
      <c r="KPR76"/>
      <c r="KPS76"/>
      <c r="KPT76"/>
      <c r="KPU76"/>
      <c r="KPV76"/>
      <c r="KPW76"/>
      <c r="KPX76"/>
      <c r="KPY76"/>
      <c r="KPZ76"/>
      <c r="KQA76"/>
      <c r="KQB76"/>
      <c r="KQC76"/>
      <c r="KQD76"/>
      <c r="KQE76"/>
      <c r="KQF76"/>
      <c r="KQG76"/>
      <c r="KQH76"/>
      <c r="KQI76"/>
      <c r="KQJ76"/>
      <c r="KQK76"/>
      <c r="KQL76"/>
      <c r="KQM76"/>
      <c r="KQN76"/>
      <c r="KQO76"/>
      <c r="KQP76"/>
      <c r="KQQ76"/>
      <c r="KQR76"/>
      <c r="KQS76"/>
      <c r="KQT76"/>
      <c r="KQU76"/>
      <c r="KQV76"/>
      <c r="KQW76"/>
      <c r="KQX76"/>
      <c r="KQY76"/>
      <c r="KQZ76"/>
      <c r="KRA76"/>
      <c r="KRB76"/>
      <c r="KRC76"/>
      <c r="KRD76"/>
      <c r="KRE76"/>
      <c r="KRF76"/>
      <c r="KRG76"/>
      <c r="KRH76"/>
      <c r="KRI76"/>
      <c r="KRJ76"/>
      <c r="KRK76"/>
      <c r="KRL76"/>
      <c r="KRM76"/>
      <c r="KRN76"/>
      <c r="KRO76"/>
      <c r="KRP76"/>
      <c r="KRQ76"/>
      <c r="KRR76"/>
      <c r="KRS76"/>
      <c r="KRT76"/>
      <c r="KRU76"/>
      <c r="KRV76"/>
      <c r="KRW76"/>
      <c r="KRX76"/>
      <c r="KRY76"/>
      <c r="KRZ76"/>
      <c r="KSA76"/>
      <c r="KSB76"/>
      <c r="KSC76"/>
      <c r="KSD76"/>
      <c r="KSE76"/>
      <c r="KSF76"/>
      <c r="KSG76"/>
      <c r="KSH76"/>
      <c r="KSI76"/>
      <c r="KSJ76"/>
      <c r="KSK76"/>
      <c r="KSL76"/>
      <c r="KSM76"/>
      <c r="KSN76"/>
      <c r="KSO76"/>
      <c r="KSP76"/>
      <c r="KSQ76"/>
      <c r="KSR76"/>
      <c r="KSS76"/>
      <c r="KST76"/>
      <c r="KSU76"/>
      <c r="KSV76"/>
      <c r="KSW76"/>
      <c r="KSX76"/>
      <c r="KSY76"/>
      <c r="KSZ76"/>
      <c r="KTA76"/>
      <c r="KTB76"/>
      <c r="KTC76"/>
      <c r="KTD76"/>
      <c r="KTE76"/>
      <c r="KTF76"/>
      <c r="KTG76"/>
      <c r="KTH76"/>
      <c r="KTI76"/>
      <c r="KTJ76"/>
      <c r="KTK76"/>
      <c r="KTL76"/>
      <c r="KTM76"/>
      <c r="KTN76"/>
      <c r="KTO76"/>
      <c r="KTP76"/>
      <c r="KTQ76"/>
      <c r="KTR76"/>
      <c r="KTS76"/>
      <c r="KTT76"/>
      <c r="KTU76"/>
      <c r="KTV76"/>
      <c r="KTW76"/>
      <c r="KTX76"/>
      <c r="KTY76"/>
      <c r="KTZ76"/>
      <c r="KUA76"/>
      <c r="KUB76"/>
      <c r="KUC76"/>
      <c r="KUD76"/>
      <c r="KUE76"/>
      <c r="KUF76"/>
      <c r="KUG76"/>
      <c r="KUH76"/>
      <c r="KUI76"/>
      <c r="KUJ76"/>
      <c r="KUK76"/>
      <c r="KUL76"/>
      <c r="KUM76"/>
      <c r="KUN76"/>
      <c r="KUO76"/>
      <c r="KUP76"/>
      <c r="KUQ76"/>
      <c r="KUR76"/>
      <c r="KUS76"/>
      <c r="KUT76"/>
      <c r="KUU76"/>
      <c r="KUV76"/>
      <c r="KUW76"/>
      <c r="KUX76"/>
      <c r="KUY76"/>
      <c r="KUZ76"/>
      <c r="KVA76"/>
      <c r="KVB76"/>
      <c r="KVC76"/>
      <c r="KVD76"/>
      <c r="KVE76"/>
      <c r="KVF76"/>
      <c r="KVG76"/>
      <c r="KVH76"/>
      <c r="KVI76"/>
      <c r="KVJ76"/>
      <c r="KVK76"/>
      <c r="KVL76"/>
      <c r="KVM76"/>
      <c r="KVN76"/>
      <c r="KVO76"/>
      <c r="KVP76"/>
      <c r="KVQ76"/>
      <c r="KVR76"/>
      <c r="KVS76"/>
      <c r="KVT76"/>
      <c r="KVU76"/>
      <c r="KVV76"/>
      <c r="KVW76"/>
      <c r="KVX76"/>
      <c r="KVY76"/>
      <c r="KVZ76"/>
      <c r="KWA76"/>
      <c r="KWB76"/>
      <c r="KWC76"/>
      <c r="KWD76"/>
      <c r="KWE76"/>
      <c r="KWF76"/>
      <c r="KWG76"/>
      <c r="KWH76"/>
      <c r="KWI76"/>
      <c r="KWJ76"/>
      <c r="KWK76"/>
      <c r="KWL76"/>
      <c r="KWM76"/>
      <c r="KWN76"/>
      <c r="KWO76"/>
      <c r="KWP76"/>
      <c r="KWQ76"/>
      <c r="KWR76"/>
      <c r="KWS76"/>
      <c r="KWT76"/>
      <c r="KWU76"/>
      <c r="KWV76"/>
      <c r="KWW76"/>
      <c r="KWX76"/>
      <c r="KWY76"/>
      <c r="KWZ76"/>
      <c r="KXA76"/>
      <c r="KXB76"/>
      <c r="KXC76"/>
      <c r="KXD76"/>
      <c r="KXE76"/>
      <c r="KXF76"/>
      <c r="KXG76"/>
      <c r="KXH76"/>
      <c r="KXI76"/>
      <c r="KXJ76"/>
      <c r="KXK76"/>
      <c r="KXL76"/>
      <c r="KXM76"/>
      <c r="KXN76"/>
      <c r="KXO76"/>
      <c r="KXP76"/>
      <c r="KXQ76"/>
      <c r="KXR76"/>
      <c r="KXS76"/>
      <c r="KXT76"/>
      <c r="KXU76"/>
      <c r="KXV76"/>
      <c r="KXW76"/>
      <c r="KXX76"/>
      <c r="KXY76"/>
      <c r="KXZ76"/>
      <c r="KYA76"/>
      <c r="KYB76"/>
      <c r="KYC76"/>
      <c r="KYD76"/>
      <c r="KYE76"/>
      <c r="KYF76"/>
      <c r="KYG76"/>
      <c r="KYH76"/>
      <c r="KYI76"/>
      <c r="KYJ76"/>
      <c r="KYK76"/>
      <c r="KYL76"/>
      <c r="KYM76"/>
      <c r="KYN76"/>
      <c r="KYO76"/>
      <c r="KYP76"/>
      <c r="KYQ76"/>
      <c r="KYR76"/>
      <c r="KYS76"/>
      <c r="KYT76"/>
      <c r="KYU76"/>
      <c r="KYV76"/>
      <c r="KYW76"/>
      <c r="KYX76"/>
      <c r="KYY76"/>
      <c r="KYZ76"/>
      <c r="KZA76"/>
      <c r="KZB76"/>
      <c r="KZC76"/>
      <c r="KZD76"/>
      <c r="KZE76"/>
      <c r="KZF76"/>
      <c r="KZG76"/>
      <c r="KZH76"/>
      <c r="KZI76"/>
      <c r="KZJ76"/>
      <c r="KZK76"/>
      <c r="KZL76"/>
      <c r="KZM76"/>
      <c r="KZN76"/>
      <c r="KZO76"/>
      <c r="KZP76"/>
      <c r="KZQ76"/>
      <c r="KZR76"/>
      <c r="KZS76"/>
      <c r="KZT76"/>
      <c r="KZU76"/>
      <c r="KZV76"/>
      <c r="KZW76"/>
      <c r="KZX76"/>
      <c r="KZY76"/>
      <c r="KZZ76"/>
      <c r="LAA76"/>
      <c r="LAB76"/>
      <c r="LAC76"/>
      <c r="LAD76"/>
      <c r="LAE76"/>
      <c r="LAF76"/>
      <c r="LAG76"/>
      <c r="LAH76"/>
      <c r="LAI76"/>
      <c r="LAJ76"/>
      <c r="LAK76"/>
      <c r="LAL76"/>
      <c r="LAM76"/>
      <c r="LAN76"/>
      <c r="LAO76"/>
      <c r="LAP76"/>
      <c r="LAQ76"/>
      <c r="LAR76"/>
      <c r="LAS76"/>
      <c r="LAT76"/>
      <c r="LAU76"/>
      <c r="LAV76"/>
      <c r="LAW76"/>
      <c r="LAX76"/>
      <c r="LAY76"/>
      <c r="LAZ76"/>
      <c r="LBA76"/>
      <c r="LBB76"/>
      <c r="LBC76"/>
      <c r="LBD76"/>
      <c r="LBE76"/>
      <c r="LBF76"/>
      <c r="LBG76"/>
      <c r="LBH76"/>
      <c r="LBI76"/>
      <c r="LBJ76"/>
      <c r="LBK76"/>
      <c r="LBL76"/>
      <c r="LBM76"/>
      <c r="LBN76"/>
      <c r="LBO76"/>
      <c r="LBP76"/>
      <c r="LBQ76"/>
      <c r="LBR76"/>
      <c r="LBS76"/>
      <c r="LBT76"/>
      <c r="LBU76"/>
      <c r="LBV76"/>
      <c r="LBW76"/>
      <c r="LBX76"/>
      <c r="LBY76"/>
      <c r="LBZ76"/>
      <c r="LCA76"/>
      <c r="LCB76"/>
      <c r="LCC76"/>
      <c r="LCD76"/>
      <c r="LCE76"/>
      <c r="LCF76"/>
      <c r="LCG76"/>
      <c r="LCH76"/>
      <c r="LCI76"/>
      <c r="LCJ76"/>
      <c r="LCK76"/>
      <c r="LCL76"/>
      <c r="LCM76"/>
      <c r="LCN76"/>
      <c r="LCO76"/>
      <c r="LCP76"/>
      <c r="LCQ76"/>
      <c r="LCR76"/>
      <c r="LCS76"/>
      <c r="LCT76"/>
      <c r="LCU76"/>
      <c r="LCV76"/>
      <c r="LCW76"/>
      <c r="LCX76"/>
      <c r="LCY76"/>
      <c r="LCZ76"/>
      <c r="LDA76"/>
      <c r="LDB76"/>
      <c r="LDC76"/>
      <c r="LDD76"/>
      <c r="LDE76"/>
      <c r="LDF76"/>
      <c r="LDG76"/>
      <c r="LDH76"/>
      <c r="LDI76"/>
      <c r="LDJ76"/>
      <c r="LDK76"/>
      <c r="LDL76"/>
      <c r="LDM76"/>
      <c r="LDN76"/>
      <c r="LDO76"/>
      <c r="LDP76"/>
      <c r="LDQ76"/>
      <c r="LDR76"/>
      <c r="LDS76"/>
      <c r="LDT76"/>
      <c r="LDU76"/>
      <c r="LDV76"/>
      <c r="LDW76"/>
      <c r="LDX76"/>
      <c r="LDY76"/>
      <c r="LDZ76"/>
      <c r="LEA76"/>
      <c r="LEB76"/>
      <c r="LEC76"/>
      <c r="LED76"/>
      <c r="LEE76"/>
      <c r="LEF76"/>
      <c r="LEG76"/>
      <c r="LEH76"/>
      <c r="LEI76"/>
      <c r="LEJ76"/>
      <c r="LEK76"/>
      <c r="LEL76"/>
      <c r="LEM76"/>
      <c r="LEN76"/>
      <c r="LEO76"/>
      <c r="LEP76"/>
      <c r="LEQ76"/>
      <c r="LER76"/>
      <c r="LES76"/>
      <c r="LET76"/>
      <c r="LEU76"/>
      <c r="LEV76"/>
      <c r="LEW76"/>
      <c r="LEX76"/>
      <c r="LEY76"/>
      <c r="LEZ76"/>
      <c r="LFA76"/>
      <c r="LFB76"/>
      <c r="LFC76"/>
      <c r="LFD76"/>
      <c r="LFE76"/>
      <c r="LFF76"/>
      <c r="LFG76"/>
      <c r="LFH76"/>
      <c r="LFI76"/>
      <c r="LFJ76"/>
      <c r="LFK76"/>
      <c r="LFL76"/>
      <c r="LFM76"/>
      <c r="LFN76"/>
      <c r="LFO76"/>
      <c r="LFP76"/>
      <c r="LFQ76"/>
      <c r="LFR76"/>
      <c r="LFS76"/>
      <c r="LFT76"/>
      <c r="LFU76"/>
      <c r="LFV76"/>
      <c r="LFW76"/>
      <c r="LFX76"/>
      <c r="LFY76"/>
      <c r="LFZ76"/>
      <c r="LGA76"/>
      <c r="LGB76"/>
      <c r="LGC76"/>
      <c r="LGD76"/>
      <c r="LGE76"/>
      <c r="LGF76"/>
      <c r="LGG76"/>
      <c r="LGH76"/>
      <c r="LGI76"/>
      <c r="LGJ76"/>
      <c r="LGK76"/>
      <c r="LGL76"/>
      <c r="LGM76"/>
      <c r="LGN76"/>
      <c r="LGO76"/>
      <c r="LGP76"/>
      <c r="LGQ76"/>
      <c r="LGR76"/>
      <c r="LGS76"/>
      <c r="LGT76"/>
      <c r="LGU76"/>
      <c r="LGV76"/>
      <c r="LGW76"/>
      <c r="LGX76"/>
      <c r="LGY76"/>
      <c r="LGZ76"/>
      <c r="LHA76"/>
      <c r="LHB76"/>
      <c r="LHC76"/>
      <c r="LHD76"/>
      <c r="LHE76"/>
      <c r="LHF76"/>
      <c r="LHG76"/>
      <c r="LHH76"/>
      <c r="LHI76"/>
      <c r="LHJ76"/>
      <c r="LHK76"/>
      <c r="LHL76"/>
      <c r="LHM76"/>
      <c r="LHN76"/>
      <c r="LHO76"/>
      <c r="LHP76"/>
      <c r="LHQ76"/>
      <c r="LHR76"/>
      <c r="LHS76"/>
      <c r="LHT76"/>
      <c r="LHU76"/>
      <c r="LHV76"/>
      <c r="LHW76"/>
      <c r="LHX76"/>
      <c r="LHY76"/>
      <c r="LHZ76"/>
      <c r="LIA76"/>
      <c r="LIB76"/>
      <c r="LIC76"/>
      <c r="LID76"/>
      <c r="LIE76"/>
      <c r="LIF76"/>
      <c r="LIG76"/>
      <c r="LIH76"/>
      <c r="LII76"/>
      <c r="LIJ76"/>
      <c r="LIK76"/>
      <c r="LIL76"/>
      <c r="LIM76"/>
      <c r="LIN76"/>
      <c r="LIO76"/>
      <c r="LIP76"/>
      <c r="LIQ76"/>
      <c r="LIR76"/>
      <c r="LIS76"/>
      <c r="LIT76"/>
      <c r="LIU76"/>
      <c r="LIV76"/>
      <c r="LIW76"/>
      <c r="LIX76"/>
      <c r="LIY76"/>
      <c r="LIZ76"/>
      <c r="LJA76"/>
      <c r="LJB76"/>
      <c r="LJC76"/>
      <c r="LJD76"/>
      <c r="LJE76"/>
      <c r="LJF76"/>
      <c r="LJG76"/>
      <c r="LJH76"/>
      <c r="LJI76"/>
      <c r="LJJ76"/>
      <c r="LJK76"/>
      <c r="LJL76"/>
      <c r="LJM76"/>
      <c r="LJN76"/>
      <c r="LJO76"/>
      <c r="LJP76"/>
      <c r="LJQ76"/>
      <c r="LJR76"/>
      <c r="LJS76"/>
      <c r="LJT76"/>
      <c r="LJU76"/>
      <c r="LJV76"/>
      <c r="LJW76"/>
      <c r="LJX76"/>
      <c r="LJY76"/>
      <c r="LJZ76"/>
      <c r="LKA76"/>
      <c r="LKB76"/>
      <c r="LKC76"/>
      <c r="LKD76"/>
      <c r="LKE76"/>
      <c r="LKF76"/>
      <c r="LKG76"/>
      <c r="LKH76"/>
      <c r="LKI76"/>
      <c r="LKJ76"/>
      <c r="LKK76"/>
      <c r="LKL76"/>
      <c r="LKM76"/>
      <c r="LKN76"/>
      <c r="LKO76"/>
      <c r="LKP76"/>
      <c r="LKQ76"/>
      <c r="LKR76"/>
      <c r="LKS76"/>
      <c r="LKT76"/>
      <c r="LKU76"/>
      <c r="LKV76"/>
      <c r="LKW76"/>
      <c r="LKX76"/>
      <c r="LKY76"/>
      <c r="LKZ76"/>
      <c r="LLA76"/>
      <c r="LLB76"/>
      <c r="LLC76"/>
      <c r="LLD76"/>
      <c r="LLE76"/>
      <c r="LLF76"/>
      <c r="LLG76"/>
      <c r="LLH76"/>
      <c r="LLI76"/>
      <c r="LLJ76"/>
      <c r="LLK76"/>
      <c r="LLL76"/>
      <c r="LLM76"/>
      <c r="LLN76"/>
      <c r="LLO76"/>
      <c r="LLP76"/>
      <c r="LLQ76"/>
      <c r="LLR76"/>
      <c r="LLS76"/>
      <c r="LLT76"/>
      <c r="LLU76"/>
      <c r="LLV76"/>
      <c r="LLW76"/>
      <c r="LLX76"/>
      <c r="LLY76"/>
      <c r="LLZ76"/>
      <c r="LMA76"/>
      <c r="LMB76"/>
      <c r="LMC76"/>
      <c r="LMD76"/>
      <c r="LME76"/>
      <c r="LMF76"/>
      <c r="LMG76"/>
      <c r="LMH76"/>
      <c r="LMI76"/>
      <c r="LMJ76"/>
      <c r="LMK76"/>
      <c r="LML76"/>
      <c r="LMM76"/>
      <c r="LMN76"/>
      <c r="LMO76"/>
      <c r="LMP76"/>
      <c r="LMQ76"/>
      <c r="LMR76"/>
      <c r="LMS76"/>
      <c r="LMT76"/>
      <c r="LMU76"/>
      <c r="LMV76"/>
      <c r="LMW76"/>
      <c r="LMX76"/>
      <c r="LMY76"/>
      <c r="LMZ76"/>
      <c r="LNA76"/>
      <c r="LNB76"/>
      <c r="LNC76"/>
      <c r="LND76"/>
      <c r="LNE76"/>
      <c r="LNF76"/>
      <c r="LNG76"/>
      <c r="LNH76"/>
      <c r="LNI76"/>
      <c r="LNJ76"/>
      <c r="LNK76"/>
      <c r="LNL76"/>
      <c r="LNM76"/>
      <c r="LNN76"/>
      <c r="LNO76"/>
      <c r="LNP76"/>
      <c r="LNQ76"/>
      <c r="LNR76"/>
      <c r="LNS76"/>
      <c r="LNT76"/>
      <c r="LNU76"/>
      <c r="LNV76"/>
      <c r="LNW76"/>
      <c r="LNX76"/>
      <c r="LNY76"/>
      <c r="LNZ76"/>
      <c r="LOA76"/>
      <c r="LOB76"/>
      <c r="LOC76"/>
      <c r="LOD76"/>
      <c r="LOE76"/>
      <c r="LOF76"/>
      <c r="LOG76"/>
      <c r="LOH76"/>
      <c r="LOI76"/>
      <c r="LOJ76"/>
      <c r="LOK76"/>
      <c r="LOL76"/>
      <c r="LOM76"/>
      <c r="LON76"/>
      <c r="LOO76"/>
      <c r="LOP76"/>
      <c r="LOQ76"/>
      <c r="LOR76"/>
      <c r="LOS76"/>
      <c r="LOT76"/>
      <c r="LOU76"/>
      <c r="LOV76"/>
      <c r="LOW76"/>
      <c r="LOX76"/>
      <c r="LOY76"/>
      <c r="LOZ76"/>
      <c r="LPA76"/>
      <c r="LPB76"/>
      <c r="LPC76"/>
      <c r="LPD76"/>
      <c r="LPE76"/>
      <c r="LPF76"/>
      <c r="LPG76"/>
      <c r="LPH76"/>
      <c r="LPI76"/>
      <c r="LPJ76"/>
      <c r="LPK76"/>
      <c r="LPL76"/>
      <c r="LPM76"/>
      <c r="LPN76"/>
      <c r="LPO76"/>
      <c r="LPP76"/>
      <c r="LPQ76"/>
      <c r="LPR76"/>
      <c r="LPS76"/>
      <c r="LPT76"/>
      <c r="LPU76"/>
      <c r="LPV76"/>
      <c r="LPW76"/>
      <c r="LPX76"/>
      <c r="LPY76"/>
      <c r="LPZ76"/>
      <c r="LQA76"/>
      <c r="LQB76"/>
      <c r="LQC76"/>
      <c r="LQD76"/>
      <c r="LQE76"/>
      <c r="LQF76"/>
      <c r="LQG76"/>
      <c r="LQH76"/>
      <c r="LQI76"/>
      <c r="LQJ76"/>
      <c r="LQK76"/>
      <c r="LQL76"/>
      <c r="LQM76"/>
      <c r="LQN76"/>
      <c r="LQO76"/>
      <c r="LQP76"/>
      <c r="LQQ76"/>
      <c r="LQR76"/>
      <c r="LQS76"/>
      <c r="LQT76"/>
      <c r="LQU76"/>
      <c r="LQV76"/>
      <c r="LQW76"/>
      <c r="LQX76"/>
      <c r="LQY76"/>
      <c r="LQZ76"/>
      <c r="LRA76"/>
      <c r="LRB76"/>
      <c r="LRC76"/>
      <c r="LRD76"/>
      <c r="LRE76"/>
      <c r="LRF76"/>
      <c r="LRG76"/>
      <c r="LRH76"/>
      <c r="LRI76"/>
      <c r="LRJ76"/>
      <c r="LRK76"/>
      <c r="LRL76"/>
      <c r="LRM76"/>
      <c r="LRN76"/>
      <c r="LRO76"/>
      <c r="LRP76"/>
      <c r="LRQ76"/>
      <c r="LRR76"/>
      <c r="LRS76"/>
      <c r="LRT76"/>
      <c r="LRU76"/>
      <c r="LRV76"/>
      <c r="LRW76"/>
      <c r="LRX76"/>
      <c r="LRY76"/>
      <c r="LRZ76"/>
      <c r="LSA76"/>
      <c r="LSB76"/>
      <c r="LSC76"/>
      <c r="LSD76"/>
      <c r="LSE76"/>
      <c r="LSF76"/>
      <c r="LSG76"/>
      <c r="LSH76"/>
      <c r="LSI76"/>
      <c r="LSJ76"/>
      <c r="LSK76"/>
      <c r="LSL76"/>
      <c r="LSM76"/>
      <c r="LSN76"/>
      <c r="LSO76"/>
      <c r="LSP76"/>
      <c r="LSQ76"/>
      <c r="LSR76"/>
      <c r="LSS76"/>
      <c r="LST76"/>
      <c r="LSU76"/>
      <c r="LSV76"/>
      <c r="LSW76"/>
      <c r="LSX76"/>
      <c r="LSY76"/>
      <c r="LSZ76"/>
      <c r="LTA76"/>
      <c r="LTB76"/>
      <c r="LTC76"/>
      <c r="LTD76"/>
      <c r="LTE76"/>
      <c r="LTF76"/>
      <c r="LTG76"/>
      <c r="LTH76"/>
      <c r="LTI76"/>
      <c r="LTJ76"/>
      <c r="LTK76"/>
      <c r="LTL76"/>
      <c r="LTM76"/>
      <c r="LTN76"/>
      <c r="LTO76"/>
      <c r="LTP76"/>
      <c r="LTQ76"/>
      <c r="LTR76"/>
      <c r="LTS76"/>
      <c r="LTT76"/>
      <c r="LTU76"/>
      <c r="LTV76"/>
      <c r="LTW76"/>
      <c r="LTX76"/>
      <c r="LTY76"/>
      <c r="LTZ76"/>
      <c r="LUA76"/>
      <c r="LUB76"/>
      <c r="LUC76"/>
      <c r="LUD76"/>
      <c r="LUE76"/>
      <c r="LUF76"/>
      <c r="LUG76"/>
      <c r="LUH76"/>
      <c r="LUI76"/>
      <c r="LUJ76"/>
      <c r="LUK76"/>
      <c r="LUL76"/>
      <c r="LUM76"/>
      <c r="LUN76"/>
      <c r="LUO76"/>
      <c r="LUP76"/>
      <c r="LUQ76"/>
      <c r="LUR76"/>
      <c r="LUS76"/>
      <c r="LUT76"/>
      <c r="LUU76"/>
      <c r="LUV76"/>
      <c r="LUW76"/>
      <c r="LUX76"/>
      <c r="LUY76"/>
      <c r="LUZ76"/>
      <c r="LVA76"/>
      <c r="LVB76"/>
      <c r="LVC76"/>
      <c r="LVD76"/>
      <c r="LVE76"/>
      <c r="LVF76"/>
      <c r="LVG76"/>
      <c r="LVH76"/>
      <c r="LVI76"/>
      <c r="LVJ76"/>
      <c r="LVK76"/>
      <c r="LVL76"/>
      <c r="LVM76"/>
      <c r="LVN76"/>
      <c r="LVO76"/>
      <c r="LVP76"/>
      <c r="LVQ76"/>
      <c r="LVR76"/>
      <c r="LVS76"/>
      <c r="LVT76"/>
      <c r="LVU76"/>
      <c r="LVV76"/>
      <c r="LVW76"/>
      <c r="LVX76"/>
      <c r="LVY76"/>
      <c r="LVZ76"/>
      <c r="LWA76"/>
      <c r="LWB76"/>
      <c r="LWC76"/>
      <c r="LWD76"/>
      <c r="LWE76"/>
      <c r="LWF76"/>
      <c r="LWG76"/>
      <c r="LWH76"/>
      <c r="LWI76"/>
      <c r="LWJ76"/>
      <c r="LWK76"/>
      <c r="LWL76"/>
      <c r="LWM76"/>
      <c r="LWN76"/>
      <c r="LWO76"/>
      <c r="LWP76"/>
      <c r="LWQ76"/>
      <c r="LWR76"/>
      <c r="LWS76"/>
      <c r="LWT76"/>
      <c r="LWU76"/>
      <c r="LWV76"/>
      <c r="LWW76"/>
      <c r="LWX76"/>
      <c r="LWY76"/>
      <c r="LWZ76"/>
      <c r="LXA76"/>
      <c r="LXB76"/>
      <c r="LXC76"/>
      <c r="LXD76"/>
      <c r="LXE76"/>
      <c r="LXF76"/>
      <c r="LXG76"/>
      <c r="LXH76"/>
      <c r="LXI76"/>
      <c r="LXJ76"/>
      <c r="LXK76"/>
      <c r="LXL76"/>
      <c r="LXM76"/>
      <c r="LXN76"/>
      <c r="LXO76"/>
      <c r="LXP76"/>
      <c r="LXQ76"/>
      <c r="LXR76"/>
      <c r="LXS76"/>
      <c r="LXT76"/>
      <c r="LXU76"/>
      <c r="LXV76"/>
      <c r="LXW76"/>
      <c r="LXX76"/>
      <c r="LXY76"/>
      <c r="LXZ76"/>
      <c r="LYA76"/>
      <c r="LYB76"/>
      <c r="LYC76"/>
      <c r="LYD76"/>
      <c r="LYE76"/>
      <c r="LYF76"/>
      <c r="LYG76"/>
      <c r="LYH76"/>
      <c r="LYI76"/>
      <c r="LYJ76"/>
      <c r="LYK76"/>
      <c r="LYL76"/>
      <c r="LYM76"/>
      <c r="LYN76"/>
      <c r="LYO76"/>
      <c r="LYP76"/>
      <c r="LYQ76"/>
      <c r="LYR76"/>
      <c r="LYS76"/>
      <c r="LYT76"/>
      <c r="LYU76"/>
      <c r="LYV76"/>
      <c r="LYW76"/>
      <c r="LYX76"/>
      <c r="LYY76"/>
      <c r="LYZ76"/>
      <c r="LZA76"/>
      <c r="LZB76"/>
      <c r="LZC76"/>
      <c r="LZD76"/>
      <c r="LZE76"/>
      <c r="LZF76"/>
      <c r="LZG76"/>
      <c r="LZH76"/>
      <c r="LZI76"/>
      <c r="LZJ76"/>
      <c r="LZK76"/>
      <c r="LZL76"/>
      <c r="LZM76"/>
      <c r="LZN76"/>
      <c r="LZO76"/>
      <c r="LZP76"/>
      <c r="LZQ76"/>
      <c r="LZR76"/>
      <c r="LZS76"/>
      <c r="LZT76"/>
      <c r="LZU76"/>
      <c r="LZV76"/>
      <c r="LZW76"/>
      <c r="LZX76"/>
      <c r="LZY76"/>
      <c r="LZZ76"/>
      <c r="MAA76"/>
      <c r="MAB76"/>
      <c r="MAC76"/>
      <c r="MAD76"/>
      <c r="MAE76"/>
      <c r="MAF76"/>
      <c r="MAG76"/>
      <c r="MAH76"/>
      <c r="MAI76"/>
      <c r="MAJ76"/>
      <c r="MAK76"/>
      <c r="MAL76"/>
      <c r="MAM76"/>
      <c r="MAN76"/>
      <c r="MAO76"/>
      <c r="MAP76"/>
      <c r="MAQ76"/>
      <c r="MAR76"/>
      <c r="MAS76"/>
      <c r="MAT76"/>
      <c r="MAU76"/>
      <c r="MAV76"/>
      <c r="MAW76"/>
      <c r="MAX76"/>
      <c r="MAY76"/>
      <c r="MAZ76"/>
      <c r="MBA76"/>
      <c r="MBB76"/>
      <c r="MBC76"/>
      <c r="MBD76"/>
      <c r="MBE76"/>
      <c r="MBF76"/>
      <c r="MBG76"/>
      <c r="MBH76"/>
      <c r="MBI76"/>
      <c r="MBJ76"/>
      <c r="MBK76"/>
      <c r="MBL76"/>
      <c r="MBM76"/>
      <c r="MBN76"/>
      <c r="MBO76"/>
      <c r="MBP76"/>
      <c r="MBQ76"/>
      <c r="MBR76"/>
      <c r="MBS76"/>
      <c r="MBT76"/>
      <c r="MBU76"/>
      <c r="MBV76"/>
      <c r="MBW76"/>
      <c r="MBX76"/>
      <c r="MBY76"/>
      <c r="MBZ76"/>
      <c r="MCA76"/>
      <c r="MCB76"/>
      <c r="MCC76"/>
      <c r="MCD76"/>
      <c r="MCE76"/>
      <c r="MCF76"/>
      <c r="MCG76"/>
      <c r="MCH76"/>
      <c r="MCI76"/>
      <c r="MCJ76"/>
      <c r="MCK76"/>
      <c r="MCL76"/>
      <c r="MCM76"/>
      <c r="MCN76"/>
      <c r="MCO76"/>
      <c r="MCP76"/>
      <c r="MCQ76"/>
      <c r="MCR76"/>
      <c r="MCS76"/>
      <c r="MCT76"/>
      <c r="MCU76"/>
      <c r="MCV76"/>
      <c r="MCW76"/>
      <c r="MCX76"/>
      <c r="MCY76"/>
      <c r="MCZ76"/>
      <c r="MDA76"/>
      <c r="MDB76"/>
      <c r="MDC76"/>
      <c r="MDD76"/>
      <c r="MDE76"/>
      <c r="MDF76"/>
      <c r="MDG76"/>
      <c r="MDH76"/>
      <c r="MDI76"/>
      <c r="MDJ76"/>
      <c r="MDK76"/>
      <c r="MDL76"/>
      <c r="MDM76"/>
      <c r="MDN76"/>
      <c r="MDO76"/>
      <c r="MDP76"/>
      <c r="MDQ76"/>
      <c r="MDR76"/>
      <c r="MDS76"/>
      <c r="MDT76"/>
      <c r="MDU76"/>
      <c r="MDV76"/>
      <c r="MDW76"/>
      <c r="MDX76"/>
      <c r="MDY76"/>
      <c r="MDZ76"/>
      <c r="MEA76"/>
      <c r="MEB76"/>
      <c r="MEC76"/>
      <c r="MED76"/>
      <c r="MEE76"/>
      <c r="MEF76"/>
      <c r="MEG76"/>
      <c r="MEH76"/>
      <c r="MEI76"/>
      <c r="MEJ76"/>
      <c r="MEK76"/>
      <c r="MEL76"/>
      <c r="MEM76"/>
      <c r="MEN76"/>
      <c r="MEO76"/>
      <c r="MEP76"/>
      <c r="MEQ76"/>
      <c r="MER76"/>
      <c r="MES76"/>
      <c r="MET76"/>
      <c r="MEU76"/>
      <c r="MEV76"/>
      <c r="MEW76"/>
      <c r="MEX76"/>
      <c r="MEY76"/>
      <c r="MEZ76"/>
      <c r="MFA76"/>
      <c r="MFB76"/>
      <c r="MFC76"/>
      <c r="MFD76"/>
      <c r="MFE76"/>
      <c r="MFF76"/>
      <c r="MFG76"/>
      <c r="MFH76"/>
      <c r="MFI76"/>
      <c r="MFJ76"/>
      <c r="MFK76"/>
      <c r="MFL76"/>
      <c r="MFM76"/>
      <c r="MFN76"/>
      <c r="MFO76"/>
      <c r="MFP76"/>
      <c r="MFQ76"/>
      <c r="MFR76"/>
      <c r="MFS76"/>
      <c r="MFT76"/>
      <c r="MFU76"/>
      <c r="MFV76"/>
      <c r="MFW76"/>
      <c r="MFX76"/>
      <c r="MFY76"/>
      <c r="MFZ76"/>
      <c r="MGA76"/>
      <c r="MGB76"/>
      <c r="MGC76"/>
      <c r="MGD76"/>
      <c r="MGE76"/>
      <c r="MGF76"/>
      <c r="MGG76"/>
      <c r="MGH76"/>
      <c r="MGI76"/>
      <c r="MGJ76"/>
      <c r="MGK76"/>
      <c r="MGL76"/>
      <c r="MGM76"/>
      <c r="MGN76"/>
      <c r="MGO76"/>
      <c r="MGP76"/>
      <c r="MGQ76"/>
      <c r="MGR76"/>
      <c r="MGS76"/>
      <c r="MGT76"/>
      <c r="MGU76"/>
      <c r="MGV76"/>
      <c r="MGW76"/>
      <c r="MGX76"/>
      <c r="MGY76"/>
      <c r="MGZ76"/>
      <c r="MHA76"/>
      <c r="MHB76"/>
      <c r="MHC76"/>
      <c r="MHD76"/>
      <c r="MHE76"/>
      <c r="MHF76"/>
      <c r="MHG76"/>
      <c r="MHH76"/>
      <c r="MHI76"/>
      <c r="MHJ76"/>
      <c r="MHK76"/>
      <c r="MHL76"/>
      <c r="MHM76"/>
      <c r="MHN76"/>
      <c r="MHO76"/>
      <c r="MHP76"/>
      <c r="MHQ76"/>
      <c r="MHR76"/>
      <c r="MHS76"/>
      <c r="MHT76"/>
      <c r="MHU76"/>
      <c r="MHV76"/>
      <c r="MHW76"/>
      <c r="MHX76"/>
      <c r="MHY76"/>
      <c r="MHZ76"/>
      <c r="MIA76"/>
      <c r="MIB76"/>
      <c r="MIC76"/>
      <c r="MID76"/>
      <c r="MIE76"/>
      <c r="MIF76"/>
      <c r="MIG76"/>
      <c r="MIH76"/>
      <c r="MII76"/>
      <c r="MIJ76"/>
      <c r="MIK76"/>
      <c r="MIL76"/>
      <c r="MIM76"/>
      <c r="MIN76"/>
      <c r="MIO76"/>
      <c r="MIP76"/>
      <c r="MIQ76"/>
      <c r="MIR76"/>
      <c r="MIS76"/>
      <c r="MIT76"/>
      <c r="MIU76"/>
      <c r="MIV76"/>
      <c r="MIW76"/>
      <c r="MIX76"/>
      <c r="MIY76"/>
      <c r="MIZ76"/>
      <c r="MJA76"/>
      <c r="MJB76"/>
      <c r="MJC76"/>
      <c r="MJD76"/>
      <c r="MJE76"/>
      <c r="MJF76"/>
      <c r="MJG76"/>
      <c r="MJH76"/>
      <c r="MJI76"/>
      <c r="MJJ76"/>
      <c r="MJK76"/>
      <c r="MJL76"/>
      <c r="MJM76"/>
      <c r="MJN76"/>
      <c r="MJO76"/>
      <c r="MJP76"/>
      <c r="MJQ76"/>
      <c r="MJR76"/>
      <c r="MJS76"/>
      <c r="MJT76"/>
      <c r="MJU76"/>
      <c r="MJV76"/>
      <c r="MJW76"/>
      <c r="MJX76"/>
      <c r="MJY76"/>
      <c r="MJZ76"/>
      <c r="MKA76"/>
      <c r="MKB76"/>
      <c r="MKC76"/>
      <c r="MKD76"/>
      <c r="MKE76"/>
      <c r="MKF76"/>
      <c r="MKG76"/>
      <c r="MKH76"/>
      <c r="MKI76"/>
      <c r="MKJ76"/>
      <c r="MKK76"/>
      <c r="MKL76"/>
      <c r="MKM76"/>
      <c r="MKN76"/>
      <c r="MKO76"/>
      <c r="MKP76"/>
      <c r="MKQ76"/>
      <c r="MKR76"/>
      <c r="MKS76"/>
      <c r="MKT76"/>
      <c r="MKU76"/>
      <c r="MKV76"/>
      <c r="MKW76"/>
      <c r="MKX76"/>
      <c r="MKY76"/>
      <c r="MKZ76"/>
      <c r="MLA76"/>
      <c r="MLB76"/>
      <c r="MLC76"/>
      <c r="MLD76"/>
      <c r="MLE76"/>
      <c r="MLF76"/>
      <c r="MLG76"/>
      <c r="MLH76"/>
      <c r="MLI76"/>
      <c r="MLJ76"/>
      <c r="MLK76"/>
      <c r="MLL76"/>
      <c r="MLM76"/>
      <c r="MLN76"/>
      <c r="MLO76"/>
      <c r="MLP76"/>
      <c r="MLQ76"/>
      <c r="MLR76"/>
      <c r="MLS76"/>
      <c r="MLT76"/>
      <c r="MLU76"/>
      <c r="MLV76"/>
      <c r="MLW76"/>
      <c r="MLX76"/>
      <c r="MLY76"/>
      <c r="MLZ76"/>
      <c r="MMA76"/>
      <c r="MMB76"/>
      <c r="MMC76"/>
      <c r="MMD76"/>
      <c r="MME76"/>
      <c r="MMF76"/>
      <c r="MMG76"/>
      <c r="MMH76"/>
      <c r="MMI76"/>
      <c r="MMJ76"/>
      <c r="MMK76"/>
      <c r="MML76"/>
      <c r="MMM76"/>
      <c r="MMN76"/>
      <c r="MMO76"/>
      <c r="MMP76"/>
      <c r="MMQ76"/>
      <c r="MMR76"/>
      <c r="MMS76"/>
      <c r="MMT76"/>
      <c r="MMU76"/>
      <c r="MMV76"/>
      <c r="MMW76"/>
      <c r="MMX76"/>
      <c r="MMY76"/>
      <c r="MMZ76"/>
      <c r="MNA76"/>
      <c r="MNB76"/>
      <c r="MNC76"/>
      <c r="MND76"/>
      <c r="MNE76"/>
      <c r="MNF76"/>
      <c r="MNG76"/>
      <c r="MNH76"/>
      <c r="MNI76"/>
      <c r="MNJ76"/>
      <c r="MNK76"/>
      <c r="MNL76"/>
      <c r="MNM76"/>
      <c r="MNN76"/>
      <c r="MNO76"/>
      <c r="MNP76"/>
      <c r="MNQ76"/>
      <c r="MNR76"/>
      <c r="MNS76"/>
      <c r="MNT76"/>
      <c r="MNU76"/>
      <c r="MNV76"/>
      <c r="MNW76"/>
      <c r="MNX76"/>
      <c r="MNY76"/>
      <c r="MNZ76"/>
      <c r="MOA76"/>
      <c r="MOB76"/>
      <c r="MOC76"/>
      <c r="MOD76"/>
      <c r="MOE76"/>
      <c r="MOF76"/>
      <c r="MOG76"/>
      <c r="MOH76"/>
      <c r="MOI76"/>
      <c r="MOJ76"/>
      <c r="MOK76"/>
      <c r="MOL76"/>
      <c r="MOM76"/>
      <c r="MON76"/>
      <c r="MOO76"/>
      <c r="MOP76"/>
      <c r="MOQ76"/>
      <c r="MOR76"/>
      <c r="MOS76"/>
      <c r="MOT76"/>
      <c r="MOU76"/>
      <c r="MOV76"/>
      <c r="MOW76"/>
      <c r="MOX76"/>
      <c r="MOY76"/>
      <c r="MOZ76"/>
      <c r="MPA76"/>
      <c r="MPB76"/>
      <c r="MPC76"/>
      <c r="MPD76"/>
      <c r="MPE76"/>
      <c r="MPF76"/>
      <c r="MPG76"/>
      <c r="MPH76"/>
      <c r="MPI76"/>
      <c r="MPJ76"/>
      <c r="MPK76"/>
      <c r="MPL76"/>
      <c r="MPM76"/>
      <c r="MPN76"/>
      <c r="MPO76"/>
      <c r="MPP76"/>
      <c r="MPQ76"/>
      <c r="MPR76"/>
      <c r="MPS76"/>
      <c r="MPT76"/>
      <c r="MPU76"/>
      <c r="MPV76"/>
      <c r="MPW76"/>
      <c r="MPX76"/>
      <c r="MPY76"/>
      <c r="MPZ76"/>
      <c r="MQA76"/>
      <c r="MQB76"/>
      <c r="MQC76"/>
      <c r="MQD76"/>
      <c r="MQE76"/>
      <c r="MQF76"/>
      <c r="MQG76"/>
      <c r="MQH76"/>
      <c r="MQI76"/>
      <c r="MQJ76"/>
      <c r="MQK76"/>
      <c r="MQL76"/>
      <c r="MQM76"/>
      <c r="MQN76"/>
      <c r="MQO76"/>
      <c r="MQP76"/>
      <c r="MQQ76"/>
      <c r="MQR76"/>
      <c r="MQS76"/>
      <c r="MQT76"/>
      <c r="MQU76"/>
      <c r="MQV76"/>
      <c r="MQW76"/>
      <c r="MQX76"/>
      <c r="MQY76"/>
      <c r="MQZ76"/>
      <c r="MRA76"/>
      <c r="MRB76"/>
      <c r="MRC76"/>
      <c r="MRD76"/>
      <c r="MRE76"/>
      <c r="MRF76"/>
      <c r="MRG76"/>
      <c r="MRH76"/>
      <c r="MRI76"/>
      <c r="MRJ76"/>
      <c r="MRK76"/>
      <c r="MRL76"/>
      <c r="MRM76"/>
      <c r="MRN76"/>
      <c r="MRO76"/>
      <c r="MRP76"/>
      <c r="MRQ76"/>
      <c r="MRR76"/>
      <c r="MRS76"/>
      <c r="MRT76"/>
      <c r="MRU76"/>
      <c r="MRV76"/>
      <c r="MRW76"/>
      <c r="MRX76"/>
      <c r="MRY76"/>
      <c r="MRZ76"/>
      <c r="MSA76"/>
      <c r="MSB76"/>
      <c r="MSC76"/>
      <c r="MSD76"/>
      <c r="MSE76"/>
      <c r="MSF76"/>
      <c r="MSG76"/>
      <c r="MSH76"/>
      <c r="MSI76"/>
      <c r="MSJ76"/>
      <c r="MSK76"/>
      <c r="MSL76"/>
      <c r="MSM76"/>
      <c r="MSN76"/>
      <c r="MSO76"/>
      <c r="MSP76"/>
      <c r="MSQ76"/>
      <c r="MSR76"/>
      <c r="MSS76"/>
      <c r="MST76"/>
      <c r="MSU76"/>
      <c r="MSV76"/>
      <c r="MSW76"/>
      <c r="MSX76"/>
      <c r="MSY76"/>
      <c r="MSZ76"/>
      <c r="MTA76"/>
      <c r="MTB76"/>
      <c r="MTC76"/>
      <c r="MTD76"/>
      <c r="MTE76"/>
      <c r="MTF76"/>
      <c r="MTG76"/>
      <c r="MTH76"/>
      <c r="MTI76"/>
      <c r="MTJ76"/>
      <c r="MTK76"/>
      <c r="MTL76"/>
      <c r="MTM76"/>
      <c r="MTN76"/>
      <c r="MTO76"/>
      <c r="MTP76"/>
      <c r="MTQ76"/>
      <c r="MTR76"/>
      <c r="MTS76"/>
      <c r="MTT76"/>
      <c r="MTU76"/>
      <c r="MTV76"/>
      <c r="MTW76"/>
      <c r="MTX76"/>
      <c r="MTY76"/>
      <c r="MTZ76"/>
      <c r="MUA76"/>
      <c r="MUB76"/>
      <c r="MUC76"/>
      <c r="MUD76"/>
      <c r="MUE76"/>
      <c r="MUF76"/>
      <c r="MUG76"/>
      <c r="MUH76"/>
      <c r="MUI76"/>
      <c r="MUJ76"/>
      <c r="MUK76"/>
      <c r="MUL76"/>
      <c r="MUM76"/>
      <c r="MUN76"/>
      <c r="MUO76"/>
      <c r="MUP76"/>
      <c r="MUQ76"/>
      <c r="MUR76"/>
      <c r="MUS76"/>
      <c r="MUT76"/>
      <c r="MUU76"/>
      <c r="MUV76"/>
      <c r="MUW76"/>
      <c r="MUX76"/>
      <c r="MUY76"/>
      <c r="MUZ76"/>
      <c r="MVA76"/>
      <c r="MVB76"/>
      <c r="MVC76"/>
      <c r="MVD76"/>
      <c r="MVE76"/>
      <c r="MVF76"/>
      <c r="MVG76"/>
      <c r="MVH76"/>
      <c r="MVI76"/>
      <c r="MVJ76"/>
      <c r="MVK76"/>
      <c r="MVL76"/>
      <c r="MVM76"/>
      <c r="MVN76"/>
      <c r="MVO76"/>
      <c r="MVP76"/>
      <c r="MVQ76"/>
      <c r="MVR76"/>
      <c r="MVS76"/>
      <c r="MVT76"/>
      <c r="MVU76"/>
      <c r="MVV76"/>
      <c r="MVW76"/>
      <c r="MVX76"/>
      <c r="MVY76"/>
      <c r="MVZ76"/>
      <c r="MWA76"/>
      <c r="MWB76"/>
      <c r="MWC76"/>
      <c r="MWD76"/>
      <c r="MWE76"/>
      <c r="MWF76"/>
      <c r="MWG76"/>
      <c r="MWH76"/>
      <c r="MWI76"/>
      <c r="MWJ76"/>
      <c r="MWK76"/>
      <c r="MWL76"/>
      <c r="MWM76"/>
      <c r="MWN76"/>
      <c r="MWO76"/>
      <c r="MWP76"/>
      <c r="MWQ76"/>
      <c r="MWR76"/>
      <c r="MWS76"/>
      <c r="MWT76"/>
      <c r="MWU76"/>
      <c r="MWV76"/>
      <c r="MWW76"/>
      <c r="MWX76"/>
      <c r="MWY76"/>
      <c r="MWZ76"/>
      <c r="MXA76"/>
      <c r="MXB76"/>
      <c r="MXC76"/>
      <c r="MXD76"/>
      <c r="MXE76"/>
      <c r="MXF76"/>
      <c r="MXG76"/>
      <c r="MXH76"/>
      <c r="MXI76"/>
      <c r="MXJ76"/>
      <c r="MXK76"/>
      <c r="MXL76"/>
      <c r="MXM76"/>
      <c r="MXN76"/>
      <c r="MXO76"/>
      <c r="MXP76"/>
      <c r="MXQ76"/>
      <c r="MXR76"/>
      <c r="MXS76"/>
      <c r="MXT76"/>
      <c r="MXU76"/>
      <c r="MXV76"/>
      <c r="MXW76"/>
      <c r="MXX76"/>
      <c r="MXY76"/>
      <c r="MXZ76"/>
      <c r="MYA76"/>
      <c r="MYB76"/>
      <c r="MYC76"/>
      <c r="MYD76"/>
      <c r="MYE76"/>
      <c r="MYF76"/>
      <c r="MYG76"/>
      <c r="MYH76"/>
      <c r="MYI76"/>
      <c r="MYJ76"/>
      <c r="MYK76"/>
      <c r="MYL76"/>
      <c r="MYM76"/>
      <c r="MYN76"/>
      <c r="MYO76"/>
      <c r="MYP76"/>
      <c r="MYQ76"/>
      <c r="MYR76"/>
      <c r="MYS76"/>
      <c r="MYT76"/>
      <c r="MYU76"/>
      <c r="MYV76"/>
      <c r="MYW76"/>
      <c r="MYX76"/>
      <c r="MYY76"/>
      <c r="MYZ76"/>
      <c r="MZA76"/>
      <c r="MZB76"/>
      <c r="MZC76"/>
      <c r="MZD76"/>
      <c r="MZE76"/>
      <c r="MZF76"/>
      <c r="MZG76"/>
      <c r="MZH76"/>
      <c r="MZI76"/>
      <c r="MZJ76"/>
      <c r="MZK76"/>
      <c r="MZL76"/>
      <c r="MZM76"/>
      <c r="MZN76"/>
      <c r="MZO76"/>
      <c r="MZP76"/>
      <c r="MZQ76"/>
      <c r="MZR76"/>
      <c r="MZS76"/>
      <c r="MZT76"/>
      <c r="MZU76"/>
      <c r="MZV76"/>
      <c r="MZW76"/>
      <c r="MZX76"/>
      <c r="MZY76"/>
      <c r="MZZ76"/>
      <c r="NAA76"/>
      <c r="NAB76"/>
      <c r="NAC76"/>
      <c r="NAD76"/>
      <c r="NAE76"/>
      <c r="NAF76"/>
      <c r="NAG76"/>
      <c r="NAH76"/>
      <c r="NAI76"/>
      <c r="NAJ76"/>
      <c r="NAK76"/>
      <c r="NAL76"/>
      <c r="NAM76"/>
      <c r="NAN76"/>
      <c r="NAO76"/>
      <c r="NAP76"/>
      <c r="NAQ76"/>
      <c r="NAR76"/>
      <c r="NAS76"/>
      <c r="NAT76"/>
      <c r="NAU76"/>
      <c r="NAV76"/>
      <c r="NAW76"/>
      <c r="NAX76"/>
      <c r="NAY76"/>
      <c r="NAZ76"/>
      <c r="NBA76"/>
      <c r="NBB76"/>
      <c r="NBC76"/>
      <c r="NBD76"/>
      <c r="NBE76"/>
      <c r="NBF76"/>
      <c r="NBG76"/>
      <c r="NBH76"/>
      <c r="NBI76"/>
      <c r="NBJ76"/>
      <c r="NBK76"/>
      <c r="NBL76"/>
      <c r="NBM76"/>
      <c r="NBN76"/>
      <c r="NBO76"/>
      <c r="NBP76"/>
      <c r="NBQ76"/>
      <c r="NBR76"/>
      <c r="NBS76"/>
      <c r="NBT76"/>
      <c r="NBU76"/>
      <c r="NBV76"/>
      <c r="NBW76"/>
      <c r="NBX76"/>
      <c r="NBY76"/>
      <c r="NBZ76"/>
      <c r="NCA76"/>
      <c r="NCB76"/>
      <c r="NCC76"/>
      <c r="NCD76"/>
      <c r="NCE76"/>
      <c r="NCF76"/>
      <c r="NCG76"/>
      <c r="NCH76"/>
      <c r="NCI76"/>
      <c r="NCJ76"/>
      <c r="NCK76"/>
      <c r="NCL76"/>
      <c r="NCM76"/>
      <c r="NCN76"/>
      <c r="NCO76"/>
      <c r="NCP76"/>
      <c r="NCQ76"/>
      <c r="NCR76"/>
      <c r="NCS76"/>
      <c r="NCT76"/>
      <c r="NCU76"/>
      <c r="NCV76"/>
      <c r="NCW76"/>
      <c r="NCX76"/>
      <c r="NCY76"/>
      <c r="NCZ76"/>
      <c r="NDA76"/>
      <c r="NDB76"/>
      <c r="NDC76"/>
      <c r="NDD76"/>
      <c r="NDE76"/>
      <c r="NDF76"/>
      <c r="NDG76"/>
      <c r="NDH76"/>
      <c r="NDI76"/>
      <c r="NDJ76"/>
      <c r="NDK76"/>
      <c r="NDL76"/>
      <c r="NDM76"/>
      <c r="NDN76"/>
      <c r="NDO76"/>
      <c r="NDP76"/>
      <c r="NDQ76"/>
      <c r="NDR76"/>
      <c r="NDS76"/>
      <c r="NDT76"/>
      <c r="NDU76"/>
      <c r="NDV76"/>
      <c r="NDW76"/>
      <c r="NDX76"/>
      <c r="NDY76"/>
      <c r="NDZ76"/>
      <c r="NEA76"/>
      <c r="NEB76"/>
      <c r="NEC76"/>
      <c r="NED76"/>
      <c r="NEE76"/>
      <c r="NEF76"/>
      <c r="NEG76"/>
      <c r="NEH76"/>
      <c r="NEI76"/>
      <c r="NEJ76"/>
      <c r="NEK76"/>
      <c r="NEL76"/>
      <c r="NEM76"/>
      <c r="NEN76"/>
      <c r="NEO76"/>
      <c r="NEP76"/>
      <c r="NEQ76"/>
      <c r="NER76"/>
      <c r="NES76"/>
      <c r="NET76"/>
      <c r="NEU76"/>
      <c r="NEV76"/>
      <c r="NEW76"/>
      <c r="NEX76"/>
      <c r="NEY76"/>
      <c r="NEZ76"/>
      <c r="NFA76"/>
      <c r="NFB76"/>
      <c r="NFC76"/>
      <c r="NFD76"/>
      <c r="NFE76"/>
      <c r="NFF76"/>
      <c r="NFG76"/>
      <c r="NFH76"/>
      <c r="NFI76"/>
      <c r="NFJ76"/>
      <c r="NFK76"/>
      <c r="NFL76"/>
      <c r="NFM76"/>
      <c r="NFN76"/>
      <c r="NFO76"/>
      <c r="NFP76"/>
      <c r="NFQ76"/>
      <c r="NFR76"/>
      <c r="NFS76"/>
      <c r="NFT76"/>
      <c r="NFU76"/>
      <c r="NFV76"/>
      <c r="NFW76"/>
      <c r="NFX76"/>
      <c r="NFY76"/>
      <c r="NFZ76"/>
      <c r="NGA76"/>
      <c r="NGB76"/>
      <c r="NGC76"/>
      <c r="NGD76"/>
      <c r="NGE76"/>
      <c r="NGF76"/>
      <c r="NGG76"/>
      <c r="NGH76"/>
      <c r="NGI76"/>
      <c r="NGJ76"/>
      <c r="NGK76"/>
      <c r="NGL76"/>
      <c r="NGM76"/>
      <c r="NGN76"/>
      <c r="NGO76"/>
      <c r="NGP76"/>
      <c r="NGQ76"/>
      <c r="NGR76"/>
      <c r="NGS76"/>
      <c r="NGT76"/>
      <c r="NGU76"/>
      <c r="NGV76"/>
      <c r="NGW76"/>
      <c r="NGX76"/>
      <c r="NGY76"/>
      <c r="NGZ76"/>
      <c r="NHA76"/>
      <c r="NHB76"/>
      <c r="NHC76"/>
      <c r="NHD76"/>
      <c r="NHE76"/>
      <c r="NHF76"/>
      <c r="NHG76"/>
      <c r="NHH76"/>
      <c r="NHI76"/>
      <c r="NHJ76"/>
      <c r="NHK76"/>
      <c r="NHL76"/>
      <c r="NHM76"/>
      <c r="NHN76"/>
      <c r="NHO76"/>
      <c r="NHP76"/>
      <c r="NHQ76"/>
      <c r="NHR76"/>
      <c r="NHS76"/>
      <c r="NHT76"/>
      <c r="NHU76"/>
      <c r="NHV76"/>
      <c r="NHW76"/>
      <c r="NHX76"/>
      <c r="NHY76"/>
      <c r="NHZ76"/>
      <c r="NIA76"/>
      <c r="NIB76"/>
      <c r="NIC76"/>
      <c r="NID76"/>
      <c r="NIE76"/>
      <c r="NIF76"/>
      <c r="NIG76"/>
      <c r="NIH76"/>
      <c r="NII76"/>
      <c r="NIJ76"/>
      <c r="NIK76"/>
      <c r="NIL76"/>
      <c r="NIM76"/>
      <c r="NIN76"/>
      <c r="NIO76"/>
      <c r="NIP76"/>
      <c r="NIQ76"/>
      <c r="NIR76"/>
      <c r="NIS76"/>
      <c r="NIT76"/>
      <c r="NIU76"/>
      <c r="NIV76"/>
      <c r="NIW76"/>
      <c r="NIX76"/>
      <c r="NIY76"/>
      <c r="NIZ76"/>
      <c r="NJA76"/>
      <c r="NJB76"/>
      <c r="NJC76"/>
      <c r="NJD76"/>
      <c r="NJE76"/>
      <c r="NJF76"/>
      <c r="NJG76"/>
      <c r="NJH76"/>
      <c r="NJI76"/>
      <c r="NJJ76"/>
      <c r="NJK76"/>
      <c r="NJL76"/>
      <c r="NJM76"/>
      <c r="NJN76"/>
      <c r="NJO76"/>
      <c r="NJP76"/>
      <c r="NJQ76"/>
      <c r="NJR76"/>
      <c r="NJS76"/>
      <c r="NJT76"/>
      <c r="NJU76"/>
      <c r="NJV76"/>
      <c r="NJW76"/>
      <c r="NJX76"/>
      <c r="NJY76"/>
      <c r="NJZ76"/>
      <c r="NKA76"/>
      <c r="NKB76"/>
      <c r="NKC76"/>
      <c r="NKD76"/>
      <c r="NKE76"/>
      <c r="NKF76"/>
      <c r="NKG76"/>
      <c r="NKH76"/>
      <c r="NKI76"/>
      <c r="NKJ76"/>
      <c r="NKK76"/>
      <c r="NKL76"/>
      <c r="NKM76"/>
      <c r="NKN76"/>
      <c r="NKO76"/>
      <c r="NKP76"/>
      <c r="NKQ76"/>
      <c r="NKR76"/>
      <c r="NKS76"/>
      <c r="NKT76"/>
      <c r="NKU76"/>
      <c r="NKV76"/>
      <c r="NKW76"/>
      <c r="NKX76"/>
      <c r="NKY76"/>
      <c r="NKZ76"/>
      <c r="NLA76"/>
      <c r="NLB76"/>
      <c r="NLC76"/>
      <c r="NLD76"/>
      <c r="NLE76"/>
      <c r="NLF76"/>
      <c r="NLG76"/>
      <c r="NLH76"/>
      <c r="NLI76"/>
      <c r="NLJ76"/>
      <c r="NLK76"/>
      <c r="NLL76"/>
      <c r="NLM76"/>
      <c r="NLN76"/>
      <c r="NLO76"/>
      <c r="NLP76"/>
      <c r="NLQ76"/>
      <c r="NLR76"/>
      <c r="NLS76"/>
      <c r="NLT76"/>
      <c r="NLU76"/>
      <c r="NLV76"/>
      <c r="NLW76"/>
      <c r="NLX76"/>
      <c r="NLY76"/>
      <c r="NLZ76"/>
      <c r="NMA76"/>
      <c r="NMB76"/>
      <c r="NMC76"/>
      <c r="NMD76"/>
      <c r="NME76"/>
      <c r="NMF76"/>
      <c r="NMG76"/>
      <c r="NMH76"/>
      <c r="NMI76"/>
      <c r="NMJ76"/>
      <c r="NMK76"/>
      <c r="NML76"/>
      <c r="NMM76"/>
      <c r="NMN76"/>
      <c r="NMO76"/>
      <c r="NMP76"/>
      <c r="NMQ76"/>
      <c r="NMR76"/>
      <c r="NMS76"/>
      <c r="NMT76"/>
      <c r="NMU76"/>
      <c r="NMV76"/>
      <c r="NMW76"/>
      <c r="NMX76"/>
      <c r="NMY76"/>
      <c r="NMZ76"/>
      <c r="NNA76"/>
      <c r="NNB76"/>
      <c r="NNC76"/>
      <c r="NND76"/>
      <c r="NNE76"/>
      <c r="NNF76"/>
      <c r="NNG76"/>
      <c r="NNH76"/>
      <c r="NNI76"/>
      <c r="NNJ76"/>
      <c r="NNK76"/>
      <c r="NNL76"/>
      <c r="NNM76"/>
      <c r="NNN76"/>
      <c r="NNO76"/>
      <c r="NNP76"/>
      <c r="NNQ76"/>
      <c r="NNR76"/>
      <c r="NNS76"/>
      <c r="NNT76"/>
      <c r="NNU76"/>
      <c r="NNV76"/>
      <c r="NNW76"/>
      <c r="NNX76"/>
      <c r="NNY76"/>
      <c r="NNZ76"/>
      <c r="NOA76"/>
      <c r="NOB76"/>
      <c r="NOC76"/>
      <c r="NOD76"/>
      <c r="NOE76"/>
      <c r="NOF76"/>
      <c r="NOG76"/>
      <c r="NOH76"/>
      <c r="NOI76"/>
      <c r="NOJ76"/>
      <c r="NOK76"/>
      <c r="NOL76"/>
      <c r="NOM76"/>
      <c r="NON76"/>
      <c r="NOO76"/>
      <c r="NOP76"/>
      <c r="NOQ76"/>
      <c r="NOR76"/>
      <c r="NOS76"/>
      <c r="NOT76"/>
      <c r="NOU76"/>
      <c r="NOV76"/>
      <c r="NOW76"/>
      <c r="NOX76"/>
      <c r="NOY76"/>
      <c r="NOZ76"/>
      <c r="NPA76"/>
      <c r="NPB76"/>
      <c r="NPC76"/>
      <c r="NPD76"/>
      <c r="NPE76"/>
      <c r="NPF76"/>
      <c r="NPG76"/>
      <c r="NPH76"/>
      <c r="NPI76"/>
      <c r="NPJ76"/>
      <c r="NPK76"/>
      <c r="NPL76"/>
      <c r="NPM76"/>
      <c r="NPN76"/>
      <c r="NPO76"/>
      <c r="NPP76"/>
      <c r="NPQ76"/>
      <c r="NPR76"/>
      <c r="NPS76"/>
      <c r="NPT76"/>
      <c r="NPU76"/>
      <c r="NPV76"/>
      <c r="NPW76"/>
      <c r="NPX76"/>
      <c r="NPY76"/>
      <c r="NPZ76"/>
      <c r="NQA76"/>
      <c r="NQB76"/>
      <c r="NQC76"/>
      <c r="NQD76"/>
      <c r="NQE76"/>
      <c r="NQF76"/>
      <c r="NQG76"/>
      <c r="NQH76"/>
      <c r="NQI76"/>
      <c r="NQJ76"/>
      <c r="NQK76"/>
      <c r="NQL76"/>
      <c r="NQM76"/>
      <c r="NQN76"/>
      <c r="NQO76"/>
      <c r="NQP76"/>
      <c r="NQQ76"/>
      <c r="NQR76"/>
      <c r="NQS76"/>
      <c r="NQT76"/>
      <c r="NQU76"/>
      <c r="NQV76"/>
      <c r="NQW76"/>
      <c r="NQX76"/>
      <c r="NQY76"/>
      <c r="NQZ76"/>
      <c r="NRA76"/>
      <c r="NRB76"/>
      <c r="NRC76"/>
      <c r="NRD76"/>
      <c r="NRE76"/>
      <c r="NRF76"/>
      <c r="NRG76"/>
      <c r="NRH76"/>
      <c r="NRI76"/>
      <c r="NRJ76"/>
      <c r="NRK76"/>
      <c r="NRL76"/>
      <c r="NRM76"/>
      <c r="NRN76"/>
      <c r="NRO76"/>
      <c r="NRP76"/>
      <c r="NRQ76"/>
      <c r="NRR76"/>
      <c r="NRS76"/>
      <c r="NRT76"/>
      <c r="NRU76"/>
      <c r="NRV76"/>
      <c r="NRW76"/>
      <c r="NRX76"/>
      <c r="NRY76"/>
      <c r="NRZ76"/>
      <c r="NSA76"/>
      <c r="NSB76"/>
      <c r="NSC76"/>
      <c r="NSD76"/>
      <c r="NSE76"/>
      <c r="NSF76"/>
      <c r="NSG76"/>
      <c r="NSH76"/>
      <c r="NSI76"/>
      <c r="NSJ76"/>
      <c r="NSK76"/>
      <c r="NSL76"/>
      <c r="NSM76"/>
      <c r="NSN76"/>
      <c r="NSO76"/>
      <c r="NSP76"/>
      <c r="NSQ76"/>
      <c r="NSR76"/>
      <c r="NSS76"/>
      <c r="NST76"/>
      <c r="NSU76"/>
      <c r="NSV76"/>
      <c r="NSW76"/>
      <c r="NSX76"/>
      <c r="NSY76"/>
      <c r="NSZ76"/>
      <c r="NTA76"/>
      <c r="NTB76"/>
      <c r="NTC76"/>
      <c r="NTD76"/>
      <c r="NTE76"/>
      <c r="NTF76"/>
      <c r="NTG76"/>
      <c r="NTH76"/>
      <c r="NTI76"/>
      <c r="NTJ76"/>
      <c r="NTK76"/>
      <c r="NTL76"/>
      <c r="NTM76"/>
      <c r="NTN76"/>
      <c r="NTO76"/>
      <c r="NTP76"/>
      <c r="NTQ76"/>
      <c r="NTR76"/>
      <c r="NTS76"/>
      <c r="NTT76"/>
      <c r="NTU76"/>
      <c r="NTV76"/>
      <c r="NTW76"/>
      <c r="NTX76"/>
      <c r="NTY76"/>
      <c r="NTZ76"/>
      <c r="NUA76"/>
      <c r="NUB76"/>
      <c r="NUC76"/>
      <c r="NUD76"/>
      <c r="NUE76"/>
      <c r="NUF76"/>
      <c r="NUG76"/>
      <c r="NUH76"/>
      <c r="NUI76"/>
      <c r="NUJ76"/>
      <c r="NUK76"/>
      <c r="NUL76"/>
      <c r="NUM76"/>
      <c r="NUN76"/>
      <c r="NUO76"/>
      <c r="NUP76"/>
      <c r="NUQ76"/>
      <c r="NUR76"/>
      <c r="NUS76"/>
      <c r="NUT76"/>
      <c r="NUU76"/>
      <c r="NUV76"/>
      <c r="NUW76"/>
      <c r="NUX76"/>
      <c r="NUY76"/>
      <c r="NUZ76"/>
      <c r="NVA76"/>
      <c r="NVB76"/>
      <c r="NVC76"/>
      <c r="NVD76"/>
      <c r="NVE76"/>
      <c r="NVF76"/>
      <c r="NVG76"/>
      <c r="NVH76"/>
      <c r="NVI76"/>
      <c r="NVJ76"/>
      <c r="NVK76"/>
      <c r="NVL76"/>
      <c r="NVM76"/>
      <c r="NVN76"/>
      <c r="NVO76"/>
      <c r="NVP76"/>
      <c r="NVQ76"/>
      <c r="NVR76"/>
      <c r="NVS76"/>
      <c r="NVT76"/>
      <c r="NVU76"/>
      <c r="NVV76"/>
      <c r="NVW76"/>
      <c r="NVX76"/>
      <c r="NVY76"/>
      <c r="NVZ76"/>
      <c r="NWA76"/>
      <c r="NWB76"/>
      <c r="NWC76"/>
      <c r="NWD76"/>
      <c r="NWE76"/>
      <c r="NWF76"/>
      <c r="NWG76"/>
      <c r="NWH76"/>
      <c r="NWI76"/>
      <c r="NWJ76"/>
      <c r="NWK76"/>
      <c r="NWL76"/>
      <c r="NWM76"/>
      <c r="NWN76"/>
      <c r="NWO76"/>
      <c r="NWP76"/>
      <c r="NWQ76"/>
      <c r="NWR76"/>
      <c r="NWS76"/>
      <c r="NWT76"/>
      <c r="NWU76"/>
      <c r="NWV76"/>
      <c r="NWW76"/>
      <c r="NWX76"/>
      <c r="NWY76"/>
      <c r="NWZ76"/>
      <c r="NXA76"/>
      <c r="NXB76"/>
      <c r="NXC76"/>
      <c r="NXD76"/>
      <c r="NXE76"/>
      <c r="NXF76"/>
      <c r="NXG76"/>
      <c r="NXH76"/>
      <c r="NXI76"/>
      <c r="NXJ76"/>
      <c r="NXK76"/>
      <c r="NXL76"/>
      <c r="NXM76"/>
      <c r="NXN76"/>
      <c r="NXO76"/>
      <c r="NXP76"/>
      <c r="NXQ76"/>
      <c r="NXR76"/>
      <c r="NXS76"/>
      <c r="NXT76"/>
      <c r="NXU76"/>
      <c r="NXV76"/>
      <c r="NXW76"/>
      <c r="NXX76"/>
      <c r="NXY76"/>
      <c r="NXZ76"/>
      <c r="NYA76"/>
      <c r="NYB76"/>
      <c r="NYC76"/>
      <c r="NYD76"/>
      <c r="NYE76"/>
      <c r="NYF76"/>
      <c r="NYG76"/>
      <c r="NYH76"/>
      <c r="NYI76"/>
      <c r="NYJ76"/>
      <c r="NYK76"/>
      <c r="NYL76"/>
      <c r="NYM76"/>
      <c r="NYN76"/>
      <c r="NYO76"/>
      <c r="NYP76"/>
      <c r="NYQ76"/>
      <c r="NYR76"/>
      <c r="NYS76"/>
      <c r="NYT76"/>
      <c r="NYU76"/>
      <c r="NYV76"/>
      <c r="NYW76"/>
      <c r="NYX76"/>
      <c r="NYY76"/>
      <c r="NYZ76"/>
      <c r="NZA76"/>
      <c r="NZB76"/>
      <c r="NZC76"/>
      <c r="NZD76"/>
      <c r="NZE76"/>
      <c r="NZF76"/>
      <c r="NZG76"/>
      <c r="NZH76"/>
      <c r="NZI76"/>
      <c r="NZJ76"/>
      <c r="NZK76"/>
      <c r="NZL76"/>
      <c r="NZM76"/>
      <c r="NZN76"/>
      <c r="NZO76"/>
      <c r="NZP76"/>
      <c r="NZQ76"/>
      <c r="NZR76"/>
      <c r="NZS76"/>
      <c r="NZT76"/>
      <c r="NZU76"/>
      <c r="NZV76"/>
      <c r="NZW76"/>
      <c r="NZX76"/>
      <c r="NZY76"/>
      <c r="NZZ76"/>
      <c r="OAA76"/>
      <c r="OAB76"/>
      <c r="OAC76"/>
      <c r="OAD76"/>
      <c r="OAE76"/>
      <c r="OAF76"/>
      <c r="OAG76"/>
      <c r="OAH76"/>
      <c r="OAI76"/>
      <c r="OAJ76"/>
      <c r="OAK76"/>
      <c r="OAL76"/>
      <c r="OAM76"/>
      <c r="OAN76"/>
      <c r="OAO76"/>
      <c r="OAP76"/>
      <c r="OAQ76"/>
      <c r="OAR76"/>
      <c r="OAS76"/>
      <c r="OAT76"/>
      <c r="OAU76"/>
      <c r="OAV76"/>
      <c r="OAW76"/>
      <c r="OAX76"/>
      <c r="OAY76"/>
      <c r="OAZ76"/>
      <c r="OBA76"/>
      <c r="OBB76"/>
      <c r="OBC76"/>
      <c r="OBD76"/>
      <c r="OBE76"/>
      <c r="OBF76"/>
      <c r="OBG76"/>
      <c r="OBH76"/>
      <c r="OBI76"/>
      <c r="OBJ76"/>
      <c r="OBK76"/>
      <c r="OBL76"/>
      <c r="OBM76"/>
      <c r="OBN76"/>
      <c r="OBO76"/>
      <c r="OBP76"/>
      <c r="OBQ76"/>
      <c r="OBR76"/>
      <c r="OBS76"/>
      <c r="OBT76"/>
      <c r="OBU76"/>
      <c r="OBV76"/>
      <c r="OBW76"/>
      <c r="OBX76"/>
      <c r="OBY76"/>
      <c r="OBZ76"/>
      <c r="OCA76"/>
      <c r="OCB76"/>
      <c r="OCC76"/>
      <c r="OCD76"/>
      <c r="OCE76"/>
      <c r="OCF76"/>
      <c r="OCG76"/>
      <c r="OCH76"/>
      <c r="OCI76"/>
      <c r="OCJ76"/>
      <c r="OCK76"/>
      <c r="OCL76"/>
      <c r="OCM76"/>
      <c r="OCN76"/>
      <c r="OCO76"/>
      <c r="OCP76"/>
      <c r="OCQ76"/>
      <c r="OCR76"/>
      <c r="OCS76"/>
      <c r="OCT76"/>
      <c r="OCU76"/>
      <c r="OCV76"/>
      <c r="OCW76"/>
      <c r="OCX76"/>
      <c r="OCY76"/>
      <c r="OCZ76"/>
      <c r="ODA76"/>
      <c r="ODB76"/>
      <c r="ODC76"/>
      <c r="ODD76"/>
      <c r="ODE76"/>
      <c r="ODF76"/>
      <c r="ODG76"/>
      <c r="ODH76"/>
      <c r="ODI76"/>
      <c r="ODJ76"/>
      <c r="ODK76"/>
      <c r="ODL76"/>
      <c r="ODM76"/>
      <c r="ODN76"/>
      <c r="ODO76"/>
      <c r="ODP76"/>
      <c r="ODQ76"/>
      <c r="ODR76"/>
      <c r="ODS76"/>
      <c r="ODT76"/>
      <c r="ODU76"/>
      <c r="ODV76"/>
      <c r="ODW76"/>
      <c r="ODX76"/>
      <c r="ODY76"/>
      <c r="ODZ76"/>
      <c r="OEA76"/>
      <c r="OEB76"/>
      <c r="OEC76"/>
      <c r="OED76"/>
      <c r="OEE76"/>
      <c r="OEF76"/>
      <c r="OEG76"/>
      <c r="OEH76"/>
      <c r="OEI76"/>
      <c r="OEJ76"/>
      <c r="OEK76"/>
      <c r="OEL76"/>
      <c r="OEM76"/>
      <c r="OEN76"/>
      <c r="OEO76"/>
      <c r="OEP76"/>
      <c r="OEQ76"/>
      <c r="OER76"/>
      <c r="OES76"/>
      <c r="OET76"/>
      <c r="OEU76"/>
      <c r="OEV76"/>
      <c r="OEW76"/>
      <c r="OEX76"/>
      <c r="OEY76"/>
      <c r="OEZ76"/>
      <c r="OFA76"/>
      <c r="OFB76"/>
      <c r="OFC76"/>
      <c r="OFD76"/>
      <c r="OFE76"/>
      <c r="OFF76"/>
      <c r="OFG76"/>
      <c r="OFH76"/>
      <c r="OFI76"/>
      <c r="OFJ76"/>
      <c r="OFK76"/>
      <c r="OFL76"/>
      <c r="OFM76"/>
      <c r="OFN76"/>
      <c r="OFO76"/>
      <c r="OFP76"/>
      <c r="OFQ76"/>
      <c r="OFR76"/>
      <c r="OFS76"/>
      <c r="OFT76"/>
      <c r="OFU76"/>
      <c r="OFV76"/>
      <c r="OFW76"/>
      <c r="OFX76"/>
      <c r="OFY76"/>
      <c r="OFZ76"/>
      <c r="OGA76"/>
      <c r="OGB76"/>
      <c r="OGC76"/>
      <c r="OGD76"/>
      <c r="OGE76"/>
      <c r="OGF76"/>
      <c r="OGG76"/>
      <c r="OGH76"/>
      <c r="OGI76"/>
      <c r="OGJ76"/>
      <c r="OGK76"/>
      <c r="OGL76"/>
      <c r="OGM76"/>
      <c r="OGN76"/>
      <c r="OGO76"/>
      <c r="OGP76"/>
      <c r="OGQ76"/>
      <c r="OGR76"/>
      <c r="OGS76"/>
      <c r="OGT76"/>
      <c r="OGU76"/>
      <c r="OGV76"/>
      <c r="OGW76"/>
      <c r="OGX76"/>
      <c r="OGY76"/>
      <c r="OGZ76"/>
      <c r="OHA76"/>
      <c r="OHB76"/>
      <c r="OHC76"/>
      <c r="OHD76"/>
      <c r="OHE76"/>
      <c r="OHF76"/>
      <c r="OHG76"/>
      <c r="OHH76"/>
      <c r="OHI76"/>
      <c r="OHJ76"/>
      <c r="OHK76"/>
      <c r="OHL76"/>
      <c r="OHM76"/>
      <c r="OHN76"/>
      <c r="OHO76"/>
      <c r="OHP76"/>
      <c r="OHQ76"/>
      <c r="OHR76"/>
      <c r="OHS76"/>
      <c r="OHT76"/>
      <c r="OHU76"/>
      <c r="OHV76"/>
      <c r="OHW76"/>
      <c r="OHX76"/>
      <c r="OHY76"/>
      <c r="OHZ76"/>
      <c r="OIA76"/>
      <c r="OIB76"/>
      <c r="OIC76"/>
      <c r="OID76"/>
      <c r="OIE76"/>
      <c r="OIF76"/>
      <c r="OIG76"/>
      <c r="OIH76"/>
      <c r="OII76"/>
      <c r="OIJ76"/>
      <c r="OIK76"/>
      <c r="OIL76"/>
      <c r="OIM76"/>
      <c r="OIN76"/>
      <c r="OIO76"/>
      <c r="OIP76"/>
      <c r="OIQ76"/>
      <c r="OIR76"/>
      <c r="OIS76"/>
      <c r="OIT76"/>
      <c r="OIU76"/>
      <c r="OIV76"/>
      <c r="OIW76"/>
      <c r="OIX76"/>
      <c r="OIY76"/>
      <c r="OIZ76"/>
      <c r="OJA76"/>
      <c r="OJB76"/>
      <c r="OJC76"/>
      <c r="OJD76"/>
      <c r="OJE76"/>
      <c r="OJF76"/>
      <c r="OJG76"/>
      <c r="OJH76"/>
      <c r="OJI76"/>
      <c r="OJJ76"/>
      <c r="OJK76"/>
      <c r="OJL76"/>
      <c r="OJM76"/>
      <c r="OJN76"/>
      <c r="OJO76"/>
      <c r="OJP76"/>
      <c r="OJQ76"/>
      <c r="OJR76"/>
      <c r="OJS76"/>
      <c r="OJT76"/>
      <c r="OJU76"/>
      <c r="OJV76"/>
      <c r="OJW76"/>
      <c r="OJX76"/>
      <c r="OJY76"/>
      <c r="OJZ76"/>
      <c r="OKA76"/>
      <c r="OKB76"/>
      <c r="OKC76"/>
      <c r="OKD76"/>
      <c r="OKE76"/>
      <c r="OKF76"/>
      <c r="OKG76"/>
      <c r="OKH76"/>
      <c r="OKI76"/>
      <c r="OKJ76"/>
      <c r="OKK76"/>
      <c r="OKL76"/>
      <c r="OKM76"/>
      <c r="OKN76"/>
      <c r="OKO76"/>
      <c r="OKP76"/>
      <c r="OKQ76"/>
      <c r="OKR76"/>
      <c r="OKS76"/>
      <c r="OKT76"/>
      <c r="OKU76"/>
      <c r="OKV76"/>
      <c r="OKW76"/>
      <c r="OKX76"/>
      <c r="OKY76"/>
      <c r="OKZ76"/>
      <c r="OLA76"/>
      <c r="OLB76"/>
      <c r="OLC76"/>
      <c r="OLD76"/>
      <c r="OLE76"/>
      <c r="OLF76"/>
      <c r="OLG76"/>
      <c r="OLH76"/>
      <c r="OLI76"/>
      <c r="OLJ76"/>
      <c r="OLK76"/>
      <c r="OLL76"/>
      <c r="OLM76"/>
      <c r="OLN76"/>
      <c r="OLO76"/>
      <c r="OLP76"/>
      <c r="OLQ76"/>
      <c r="OLR76"/>
      <c r="OLS76"/>
      <c r="OLT76"/>
      <c r="OLU76"/>
      <c r="OLV76"/>
      <c r="OLW76"/>
      <c r="OLX76"/>
      <c r="OLY76"/>
      <c r="OLZ76"/>
      <c r="OMA76"/>
      <c r="OMB76"/>
      <c r="OMC76"/>
      <c r="OMD76"/>
      <c r="OME76"/>
      <c r="OMF76"/>
      <c r="OMG76"/>
      <c r="OMH76"/>
      <c r="OMI76"/>
      <c r="OMJ76"/>
      <c r="OMK76"/>
      <c r="OML76"/>
      <c r="OMM76"/>
      <c r="OMN76"/>
      <c r="OMO76"/>
      <c r="OMP76"/>
      <c r="OMQ76"/>
      <c r="OMR76"/>
      <c r="OMS76"/>
      <c r="OMT76"/>
      <c r="OMU76"/>
      <c r="OMV76"/>
      <c r="OMW76"/>
      <c r="OMX76"/>
      <c r="OMY76"/>
      <c r="OMZ76"/>
      <c r="ONA76"/>
      <c r="ONB76"/>
      <c r="ONC76"/>
      <c r="OND76"/>
      <c r="ONE76"/>
      <c r="ONF76"/>
      <c r="ONG76"/>
      <c r="ONH76"/>
      <c r="ONI76"/>
      <c r="ONJ76"/>
      <c r="ONK76"/>
      <c r="ONL76"/>
      <c r="ONM76"/>
      <c r="ONN76"/>
      <c r="ONO76"/>
      <c r="ONP76"/>
      <c r="ONQ76"/>
      <c r="ONR76"/>
      <c r="ONS76"/>
      <c r="ONT76"/>
      <c r="ONU76"/>
      <c r="ONV76"/>
      <c r="ONW76"/>
      <c r="ONX76"/>
      <c r="ONY76"/>
      <c r="ONZ76"/>
      <c r="OOA76"/>
      <c r="OOB76"/>
      <c r="OOC76"/>
      <c r="OOD76"/>
      <c r="OOE76"/>
      <c r="OOF76"/>
      <c r="OOG76"/>
      <c r="OOH76"/>
      <c r="OOI76"/>
      <c r="OOJ76"/>
      <c r="OOK76"/>
      <c r="OOL76"/>
      <c r="OOM76"/>
      <c r="OON76"/>
      <c r="OOO76"/>
      <c r="OOP76"/>
      <c r="OOQ76"/>
      <c r="OOR76"/>
      <c r="OOS76"/>
      <c r="OOT76"/>
      <c r="OOU76"/>
      <c r="OOV76"/>
      <c r="OOW76"/>
      <c r="OOX76"/>
      <c r="OOY76"/>
      <c r="OOZ76"/>
      <c r="OPA76"/>
      <c r="OPB76"/>
      <c r="OPC76"/>
      <c r="OPD76"/>
      <c r="OPE76"/>
      <c r="OPF76"/>
      <c r="OPG76"/>
      <c r="OPH76"/>
      <c r="OPI76"/>
      <c r="OPJ76"/>
      <c r="OPK76"/>
      <c r="OPL76"/>
      <c r="OPM76"/>
      <c r="OPN76"/>
      <c r="OPO76"/>
      <c r="OPP76"/>
      <c r="OPQ76"/>
      <c r="OPR76"/>
      <c r="OPS76"/>
      <c r="OPT76"/>
      <c r="OPU76"/>
      <c r="OPV76"/>
      <c r="OPW76"/>
      <c r="OPX76"/>
      <c r="OPY76"/>
      <c r="OPZ76"/>
      <c r="OQA76"/>
      <c r="OQB76"/>
      <c r="OQC76"/>
      <c r="OQD76"/>
      <c r="OQE76"/>
      <c r="OQF76"/>
      <c r="OQG76"/>
      <c r="OQH76"/>
      <c r="OQI76"/>
      <c r="OQJ76"/>
      <c r="OQK76"/>
      <c r="OQL76"/>
      <c r="OQM76"/>
      <c r="OQN76"/>
      <c r="OQO76"/>
      <c r="OQP76"/>
      <c r="OQQ76"/>
      <c r="OQR76"/>
      <c r="OQS76"/>
      <c r="OQT76"/>
      <c r="OQU76"/>
      <c r="OQV76"/>
      <c r="OQW76"/>
      <c r="OQX76"/>
      <c r="OQY76"/>
      <c r="OQZ76"/>
      <c r="ORA76"/>
      <c r="ORB76"/>
      <c r="ORC76"/>
      <c r="ORD76"/>
      <c r="ORE76"/>
      <c r="ORF76"/>
      <c r="ORG76"/>
      <c r="ORH76"/>
      <c r="ORI76"/>
      <c r="ORJ76"/>
      <c r="ORK76"/>
      <c r="ORL76"/>
      <c r="ORM76"/>
      <c r="ORN76"/>
      <c r="ORO76"/>
      <c r="ORP76"/>
      <c r="ORQ76"/>
      <c r="ORR76"/>
      <c r="ORS76"/>
      <c r="ORT76"/>
      <c r="ORU76"/>
      <c r="ORV76"/>
      <c r="ORW76"/>
      <c r="ORX76"/>
      <c r="ORY76"/>
      <c r="ORZ76"/>
      <c r="OSA76"/>
      <c r="OSB76"/>
      <c r="OSC76"/>
      <c r="OSD76"/>
      <c r="OSE76"/>
      <c r="OSF76"/>
      <c r="OSG76"/>
      <c r="OSH76"/>
      <c r="OSI76"/>
      <c r="OSJ76"/>
      <c r="OSK76"/>
      <c r="OSL76"/>
      <c r="OSM76"/>
      <c r="OSN76"/>
      <c r="OSO76"/>
      <c r="OSP76"/>
      <c r="OSQ76"/>
      <c r="OSR76"/>
      <c r="OSS76"/>
      <c r="OST76"/>
      <c r="OSU76"/>
      <c r="OSV76"/>
      <c r="OSW76"/>
      <c r="OSX76"/>
      <c r="OSY76"/>
      <c r="OSZ76"/>
      <c r="OTA76"/>
      <c r="OTB76"/>
      <c r="OTC76"/>
      <c r="OTD76"/>
      <c r="OTE76"/>
      <c r="OTF76"/>
      <c r="OTG76"/>
      <c r="OTH76"/>
      <c r="OTI76"/>
      <c r="OTJ76"/>
      <c r="OTK76"/>
      <c r="OTL76"/>
      <c r="OTM76"/>
      <c r="OTN76"/>
      <c r="OTO76"/>
      <c r="OTP76"/>
      <c r="OTQ76"/>
      <c r="OTR76"/>
      <c r="OTS76"/>
      <c r="OTT76"/>
      <c r="OTU76"/>
      <c r="OTV76"/>
      <c r="OTW76"/>
      <c r="OTX76"/>
      <c r="OTY76"/>
      <c r="OTZ76"/>
      <c r="OUA76"/>
      <c r="OUB76"/>
      <c r="OUC76"/>
      <c r="OUD76"/>
      <c r="OUE76"/>
      <c r="OUF76"/>
      <c r="OUG76"/>
      <c r="OUH76"/>
      <c r="OUI76"/>
      <c r="OUJ76"/>
      <c r="OUK76"/>
      <c r="OUL76"/>
      <c r="OUM76"/>
      <c r="OUN76"/>
      <c r="OUO76"/>
      <c r="OUP76"/>
      <c r="OUQ76"/>
      <c r="OUR76"/>
      <c r="OUS76"/>
      <c r="OUT76"/>
      <c r="OUU76"/>
      <c r="OUV76"/>
      <c r="OUW76"/>
      <c r="OUX76"/>
      <c r="OUY76"/>
      <c r="OUZ76"/>
      <c r="OVA76"/>
      <c r="OVB76"/>
      <c r="OVC76"/>
      <c r="OVD76"/>
      <c r="OVE76"/>
      <c r="OVF76"/>
      <c r="OVG76"/>
      <c r="OVH76"/>
      <c r="OVI76"/>
      <c r="OVJ76"/>
      <c r="OVK76"/>
      <c r="OVL76"/>
      <c r="OVM76"/>
      <c r="OVN76"/>
      <c r="OVO76"/>
      <c r="OVP76"/>
      <c r="OVQ76"/>
      <c r="OVR76"/>
      <c r="OVS76"/>
      <c r="OVT76"/>
      <c r="OVU76"/>
      <c r="OVV76"/>
      <c r="OVW76"/>
      <c r="OVX76"/>
      <c r="OVY76"/>
      <c r="OVZ76"/>
      <c r="OWA76"/>
      <c r="OWB76"/>
      <c r="OWC76"/>
      <c r="OWD76"/>
      <c r="OWE76"/>
      <c r="OWF76"/>
      <c r="OWG76"/>
      <c r="OWH76"/>
      <c r="OWI76"/>
      <c r="OWJ76"/>
      <c r="OWK76"/>
      <c r="OWL76"/>
      <c r="OWM76"/>
      <c r="OWN76"/>
      <c r="OWO76"/>
      <c r="OWP76"/>
      <c r="OWQ76"/>
      <c r="OWR76"/>
      <c r="OWS76"/>
      <c r="OWT76"/>
      <c r="OWU76"/>
      <c r="OWV76"/>
      <c r="OWW76"/>
      <c r="OWX76"/>
      <c r="OWY76"/>
      <c r="OWZ76"/>
      <c r="OXA76"/>
      <c r="OXB76"/>
      <c r="OXC76"/>
      <c r="OXD76"/>
      <c r="OXE76"/>
      <c r="OXF76"/>
      <c r="OXG76"/>
      <c r="OXH76"/>
      <c r="OXI76"/>
      <c r="OXJ76"/>
      <c r="OXK76"/>
      <c r="OXL76"/>
      <c r="OXM76"/>
      <c r="OXN76"/>
      <c r="OXO76"/>
      <c r="OXP76"/>
      <c r="OXQ76"/>
      <c r="OXR76"/>
      <c r="OXS76"/>
      <c r="OXT76"/>
      <c r="OXU76"/>
      <c r="OXV76"/>
      <c r="OXW76"/>
      <c r="OXX76"/>
      <c r="OXY76"/>
      <c r="OXZ76"/>
      <c r="OYA76"/>
      <c r="OYB76"/>
      <c r="OYC76"/>
      <c r="OYD76"/>
      <c r="OYE76"/>
      <c r="OYF76"/>
      <c r="OYG76"/>
      <c r="OYH76"/>
      <c r="OYI76"/>
      <c r="OYJ76"/>
      <c r="OYK76"/>
      <c r="OYL76"/>
      <c r="OYM76"/>
      <c r="OYN76"/>
      <c r="OYO76"/>
      <c r="OYP76"/>
      <c r="OYQ76"/>
      <c r="OYR76"/>
      <c r="OYS76"/>
      <c r="OYT76"/>
      <c r="OYU76"/>
      <c r="OYV76"/>
      <c r="OYW76"/>
      <c r="OYX76"/>
      <c r="OYY76"/>
      <c r="OYZ76"/>
      <c r="OZA76"/>
      <c r="OZB76"/>
      <c r="OZC76"/>
      <c r="OZD76"/>
      <c r="OZE76"/>
      <c r="OZF76"/>
      <c r="OZG76"/>
      <c r="OZH76"/>
      <c r="OZI76"/>
      <c r="OZJ76"/>
      <c r="OZK76"/>
      <c r="OZL76"/>
      <c r="OZM76"/>
      <c r="OZN76"/>
      <c r="OZO76"/>
      <c r="OZP76"/>
      <c r="OZQ76"/>
      <c r="OZR76"/>
      <c r="OZS76"/>
      <c r="OZT76"/>
      <c r="OZU76"/>
      <c r="OZV76"/>
      <c r="OZW76"/>
      <c r="OZX76"/>
      <c r="OZY76"/>
      <c r="OZZ76"/>
      <c r="PAA76"/>
      <c r="PAB76"/>
      <c r="PAC76"/>
      <c r="PAD76"/>
      <c r="PAE76"/>
      <c r="PAF76"/>
      <c r="PAG76"/>
      <c r="PAH76"/>
      <c r="PAI76"/>
      <c r="PAJ76"/>
      <c r="PAK76"/>
      <c r="PAL76"/>
      <c r="PAM76"/>
      <c r="PAN76"/>
      <c r="PAO76"/>
      <c r="PAP76"/>
      <c r="PAQ76"/>
      <c r="PAR76"/>
      <c r="PAS76"/>
      <c r="PAT76"/>
      <c r="PAU76"/>
      <c r="PAV76"/>
      <c r="PAW76"/>
      <c r="PAX76"/>
      <c r="PAY76"/>
      <c r="PAZ76"/>
      <c r="PBA76"/>
      <c r="PBB76"/>
      <c r="PBC76"/>
      <c r="PBD76"/>
      <c r="PBE76"/>
      <c r="PBF76"/>
      <c r="PBG76"/>
      <c r="PBH76"/>
      <c r="PBI76"/>
      <c r="PBJ76"/>
      <c r="PBK76"/>
      <c r="PBL76"/>
      <c r="PBM76"/>
      <c r="PBN76"/>
      <c r="PBO76"/>
      <c r="PBP76"/>
      <c r="PBQ76"/>
      <c r="PBR76"/>
      <c r="PBS76"/>
      <c r="PBT76"/>
      <c r="PBU76"/>
      <c r="PBV76"/>
      <c r="PBW76"/>
      <c r="PBX76"/>
      <c r="PBY76"/>
      <c r="PBZ76"/>
      <c r="PCA76"/>
      <c r="PCB76"/>
      <c r="PCC76"/>
      <c r="PCD76"/>
      <c r="PCE76"/>
      <c r="PCF76"/>
      <c r="PCG76"/>
      <c r="PCH76"/>
      <c r="PCI76"/>
      <c r="PCJ76"/>
      <c r="PCK76"/>
      <c r="PCL76"/>
      <c r="PCM76"/>
      <c r="PCN76"/>
      <c r="PCO76"/>
      <c r="PCP76"/>
      <c r="PCQ76"/>
      <c r="PCR76"/>
      <c r="PCS76"/>
      <c r="PCT76"/>
      <c r="PCU76"/>
      <c r="PCV76"/>
      <c r="PCW76"/>
      <c r="PCX76"/>
      <c r="PCY76"/>
      <c r="PCZ76"/>
      <c r="PDA76"/>
      <c r="PDB76"/>
      <c r="PDC76"/>
      <c r="PDD76"/>
      <c r="PDE76"/>
      <c r="PDF76"/>
      <c r="PDG76"/>
      <c r="PDH76"/>
      <c r="PDI76"/>
      <c r="PDJ76"/>
      <c r="PDK76"/>
      <c r="PDL76"/>
      <c r="PDM76"/>
      <c r="PDN76"/>
      <c r="PDO76"/>
      <c r="PDP76"/>
      <c r="PDQ76"/>
      <c r="PDR76"/>
      <c r="PDS76"/>
      <c r="PDT76"/>
      <c r="PDU76"/>
      <c r="PDV76"/>
      <c r="PDW76"/>
      <c r="PDX76"/>
      <c r="PDY76"/>
      <c r="PDZ76"/>
      <c r="PEA76"/>
      <c r="PEB76"/>
      <c r="PEC76"/>
      <c r="PED76"/>
      <c r="PEE76"/>
      <c r="PEF76"/>
      <c r="PEG76"/>
      <c r="PEH76"/>
      <c r="PEI76"/>
      <c r="PEJ76"/>
      <c r="PEK76"/>
      <c r="PEL76"/>
      <c r="PEM76"/>
      <c r="PEN76"/>
      <c r="PEO76"/>
      <c r="PEP76"/>
      <c r="PEQ76"/>
      <c r="PER76"/>
      <c r="PES76"/>
      <c r="PET76"/>
      <c r="PEU76"/>
      <c r="PEV76"/>
      <c r="PEW76"/>
      <c r="PEX76"/>
      <c r="PEY76"/>
      <c r="PEZ76"/>
      <c r="PFA76"/>
      <c r="PFB76"/>
      <c r="PFC76"/>
      <c r="PFD76"/>
      <c r="PFE76"/>
      <c r="PFF76"/>
      <c r="PFG76"/>
      <c r="PFH76"/>
      <c r="PFI76"/>
      <c r="PFJ76"/>
      <c r="PFK76"/>
      <c r="PFL76"/>
      <c r="PFM76"/>
      <c r="PFN76"/>
      <c r="PFO76"/>
      <c r="PFP76"/>
      <c r="PFQ76"/>
      <c r="PFR76"/>
      <c r="PFS76"/>
      <c r="PFT76"/>
      <c r="PFU76"/>
      <c r="PFV76"/>
      <c r="PFW76"/>
      <c r="PFX76"/>
      <c r="PFY76"/>
      <c r="PFZ76"/>
      <c r="PGA76"/>
      <c r="PGB76"/>
      <c r="PGC76"/>
      <c r="PGD76"/>
      <c r="PGE76"/>
      <c r="PGF76"/>
      <c r="PGG76"/>
      <c r="PGH76"/>
      <c r="PGI76"/>
      <c r="PGJ76"/>
      <c r="PGK76"/>
      <c r="PGL76"/>
      <c r="PGM76"/>
      <c r="PGN76"/>
      <c r="PGO76"/>
      <c r="PGP76"/>
      <c r="PGQ76"/>
      <c r="PGR76"/>
      <c r="PGS76"/>
      <c r="PGT76"/>
      <c r="PGU76"/>
      <c r="PGV76"/>
      <c r="PGW76"/>
      <c r="PGX76"/>
      <c r="PGY76"/>
      <c r="PGZ76"/>
      <c r="PHA76"/>
      <c r="PHB76"/>
      <c r="PHC76"/>
      <c r="PHD76"/>
      <c r="PHE76"/>
      <c r="PHF76"/>
      <c r="PHG76"/>
      <c r="PHH76"/>
      <c r="PHI76"/>
      <c r="PHJ76"/>
      <c r="PHK76"/>
      <c r="PHL76"/>
      <c r="PHM76"/>
      <c r="PHN76"/>
      <c r="PHO76"/>
      <c r="PHP76"/>
      <c r="PHQ76"/>
      <c r="PHR76"/>
      <c r="PHS76"/>
      <c r="PHT76"/>
      <c r="PHU76"/>
      <c r="PHV76"/>
      <c r="PHW76"/>
      <c r="PHX76"/>
      <c r="PHY76"/>
      <c r="PHZ76"/>
      <c r="PIA76"/>
      <c r="PIB76"/>
      <c r="PIC76"/>
      <c r="PID76"/>
      <c r="PIE76"/>
      <c r="PIF76"/>
      <c r="PIG76"/>
      <c r="PIH76"/>
      <c r="PII76"/>
      <c r="PIJ76"/>
      <c r="PIK76"/>
      <c r="PIL76"/>
      <c r="PIM76"/>
      <c r="PIN76"/>
      <c r="PIO76"/>
      <c r="PIP76"/>
      <c r="PIQ76"/>
      <c r="PIR76"/>
      <c r="PIS76"/>
      <c r="PIT76"/>
      <c r="PIU76"/>
      <c r="PIV76"/>
      <c r="PIW76"/>
      <c r="PIX76"/>
      <c r="PIY76"/>
      <c r="PIZ76"/>
      <c r="PJA76"/>
      <c r="PJB76"/>
      <c r="PJC76"/>
      <c r="PJD76"/>
      <c r="PJE76"/>
      <c r="PJF76"/>
      <c r="PJG76"/>
      <c r="PJH76"/>
      <c r="PJI76"/>
      <c r="PJJ76"/>
      <c r="PJK76"/>
      <c r="PJL76"/>
      <c r="PJM76"/>
      <c r="PJN76"/>
      <c r="PJO76"/>
      <c r="PJP76"/>
      <c r="PJQ76"/>
      <c r="PJR76"/>
      <c r="PJS76"/>
      <c r="PJT76"/>
      <c r="PJU76"/>
      <c r="PJV76"/>
      <c r="PJW76"/>
      <c r="PJX76"/>
      <c r="PJY76"/>
      <c r="PJZ76"/>
      <c r="PKA76"/>
      <c r="PKB76"/>
      <c r="PKC76"/>
      <c r="PKD76"/>
      <c r="PKE76"/>
      <c r="PKF76"/>
      <c r="PKG76"/>
      <c r="PKH76"/>
      <c r="PKI76"/>
      <c r="PKJ76"/>
      <c r="PKK76"/>
      <c r="PKL76"/>
      <c r="PKM76"/>
      <c r="PKN76"/>
      <c r="PKO76"/>
      <c r="PKP76"/>
      <c r="PKQ76"/>
      <c r="PKR76"/>
      <c r="PKS76"/>
      <c r="PKT76"/>
      <c r="PKU76"/>
      <c r="PKV76"/>
      <c r="PKW76"/>
      <c r="PKX76"/>
      <c r="PKY76"/>
      <c r="PKZ76"/>
      <c r="PLA76"/>
      <c r="PLB76"/>
      <c r="PLC76"/>
      <c r="PLD76"/>
      <c r="PLE76"/>
      <c r="PLF76"/>
      <c r="PLG76"/>
      <c r="PLH76"/>
      <c r="PLI76"/>
      <c r="PLJ76"/>
      <c r="PLK76"/>
      <c r="PLL76"/>
      <c r="PLM76"/>
      <c r="PLN76"/>
      <c r="PLO76"/>
      <c r="PLP76"/>
      <c r="PLQ76"/>
      <c r="PLR76"/>
      <c r="PLS76"/>
      <c r="PLT76"/>
      <c r="PLU76"/>
      <c r="PLV76"/>
      <c r="PLW76"/>
      <c r="PLX76"/>
      <c r="PLY76"/>
      <c r="PLZ76"/>
      <c r="PMA76"/>
      <c r="PMB76"/>
      <c r="PMC76"/>
      <c r="PMD76"/>
      <c r="PME76"/>
      <c r="PMF76"/>
      <c r="PMG76"/>
      <c r="PMH76"/>
      <c r="PMI76"/>
      <c r="PMJ76"/>
      <c r="PMK76"/>
      <c r="PML76"/>
      <c r="PMM76"/>
      <c r="PMN76"/>
      <c r="PMO76"/>
      <c r="PMP76"/>
      <c r="PMQ76"/>
      <c r="PMR76"/>
      <c r="PMS76"/>
      <c r="PMT76"/>
      <c r="PMU76"/>
      <c r="PMV76"/>
      <c r="PMW76"/>
      <c r="PMX76"/>
      <c r="PMY76"/>
      <c r="PMZ76"/>
      <c r="PNA76"/>
      <c r="PNB76"/>
      <c r="PNC76"/>
      <c r="PND76"/>
      <c r="PNE76"/>
      <c r="PNF76"/>
      <c r="PNG76"/>
      <c r="PNH76"/>
      <c r="PNI76"/>
      <c r="PNJ76"/>
      <c r="PNK76"/>
      <c r="PNL76"/>
      <c r="PNM76"/>
      <c r="PNN76"/>
      <c r="PNO76"/>
      <c r="PNP76"/>
      <c r="PNQ76"/>
      <c r="PNR76"/>
      <c r="PNS76"/>
      <c r="PNT76"/>
      <c r="PNU76"/>
      <c r="PNV76"/>
      <c r="PNW76"/>
      <c r="PNX76"/>
      <c r="PNY76"/>
      <c r="PNZ76"/>
      <c r="POA76"/>
      <c r="POB76"/>
      <c r="POC76"/>
      <c r="POD76"/>
      <c r="POE76"/>
      <c r="POF76"/>
      <c r="POG76"/>
      <c r="POH76"/>
      <c r="POI76"/>
      <c r="POJ76"/>
      <c r="POK76"/>
      <c r="POL76"/>
      <c r="POM76"/>
      <c r="PON76"/>
      <c r="POO76"/>
      <c r="POP76"/>
      <c r="POQ76"/>
      <c r="POR76"/>
      <c r="POS76"/>
      <c r="POT76"/>
      <c r="POU76"/>
      <c r="POV76"/>
      <c r="POW76"/>
      <c r="POX76"/>
      <c r="POY76"/>
      <c r="POZ76"/>
      <c r="PPA76"/>
      <c r="PPB76"/>
      <c r="PPC76"/>
      <c r="PPD76"/>
      <c r="PPE76"/>
      <c r="PPF76"/>
      <c r="PPG76"/>
      <c r="PPH76"/>
      <c r="PPI76"/>
      <c r="PPJ76"/>
      <c r="PPK76"/>
      <c r="PPL76"/>
      <c r="PPM76"/>
      <c r="PPN76"/>
      <c r="PPO76"/>
      <c r="PPP76"/>
      <c r="PPQ76"/>
      <c r="PPR76"/>
      <c r="PPS76"/>
      <c r="PPT76"/>
      <c r="PPU76"/>
      <c r="PPV76"/>
      <c r="PPW76"/>
      <c r="PPX76"/>
      <c r="PPY76"/>
      <c r="PPZ76"/>
      <c r="PQA76"/>
      <c r="PQB76"/>
      <c r="PQC76"/>
      <c r="PQD76"/>
      <c r="PQE76"/>
      <c r="PQF76"/>
      <c r="PQG76"/>
      <c r="PQH76"/>
      <c r="PQI76"/>
      <c r="PQJ76"/>
      <c r="PQK76"/>
      <c r="PQL76"/>
      <c r="PQM76"/>
      <c r="PQN76"/>
      <c r="PQO76"/>
      <c r="PQP76"/>
      <c r="PQQ76"/>
      <c r="PQR76"/>
      <c r="PQS76"/>
      <c r="PQT76"/>
      <c r="PQU76"/>
      <c r="PQV76"/>
      <c r="PQW76"/>
      <c r="PQX76"/>
      <c r="PQY76"/>
      <c r="PQZ76"/>
      <c r="PRA76"/>
      <c r="PRB76"/>
      <c r="PRC76"/>
      <c r="PRD76"/>
      <c r="PRE76"/>
      <c r="PRF76"/>
      <c r="PRG76"/>
      <c r="PRH76"/>
      <c r="PRI76"/>
      <c r="PRJ76"/>
      <c r="PRK76"/>
      <c r="PRL76"/>
      <c r="PRM76"/>
      <c r="PRN76"/>
      <c r="PRO76"/>
      <c r="PRP76"/>
      <c r="PRQ76"/>
      <c r="PRR76"/>
      <c r="PRS76"/>
      <c r="PRT76"/>
      <c r="PRU76"/>
      <c r="PRV76"/>
      <c r="PRW76"/>
      <c r="PRX76"/>
      <c r="PRY76"/>
      <c r="PRZ76"/>
      <c r="PSA76"/>
      <c r="PSB76"/>
      <c r="PSC76"/>
      <c r="PSD76"/>
      <c r="PSE76"/>
      <c r="PSF76"/>
      <c r="PSG76"/>
      <c r="PSH76"/>
      <c r="PSI76"/>
      <c r="PSJ76"/>
      <c r="PSK76"/>
      <c r="PSL76"/>
      <c r="PSM76"/>
      <c r="PSN76"/>
      <c r="PSO76"/>
      <c r="PSP76"/>
      <c r="PSQ76"/>
      <c r="PSR76"/>
      <c r="PSS76"/>
      <c r="PST76"/>
      <c r="PSU76"/>
      <c r="PSV76"/>
      <c r="PSW76"/>
      <c r="PSX76"/>
      <c r="PSY76"/>
      <c r="PSZ76"/>
      <c r="PTA76"/>
      <c r="PTB76"/>
      <c r="PTC76"/>
      <c r="PTD76"/>
      <c r="PTE76"/>
      <c r="PTF76"/>
      <c r="PTG76"/>
      <c r="PTH76"/>
      <c r="PTI76"/>
      <c r="PTJ76"/>
      <c r="PTK76"/>
      <c r="PTL76"/>
      <c r="PTM76"/>
      <c r="PTN76"/>
      <c r="PTO76"/>
      <c r="PTP76"/>
      <c r="PTQ76"/>
      <c r="PTR76"/>
      <c r="PTS76"/>
      <c r="PTT76"/>
      <c r="PTU76"/>
      <c r="PTV76"/>
      <c r="PTW76"/>
      <c r="PTX76"/>
      <c r="PTY76"/>
      <c r="PTZ76"/>
      <c r="PUA76"/>
      <c r="PUB76"/>
      <c r="PUC76"/>
      <c r="PUD76"/>
      <c r="PUE76"/>
      <c r="PUF76"/>
      <c r="PUG76"/>
      <c r="PUH76"/>
      <c r="PUI76"/>
      <c r="PUJ76"/>
      <c r="PUK76"/>
      <c r="PUL76"/>
      <c r="PUM76"/>
      <c r="PUN76"/>
      <c r="PUO76"/>
      <c r="PUP76"/>
      <c r="PUQ76"/>
      <c r="PUR76"/>
      <c r="PUS76"/>
      <c r="PUT76"/>
      <c r="PUU76"/>
      <c r="PUV76"/>
      <c r="PUW76"/>
      <c r="PUX76"/>
      <c r="PUY76"/>
      <c r="PUZ76"/>
      <c r="PVA76"/>
      <c r="PVB76"/>
      <c r="PVC76"/>
      <c r="PVD76"/>
      <c r="PVE76"/>
      <c r="PVF76"/>
      <c r="PVG76"/>
      <c r="PVH76"/>
      <c r="PVI76"/>
      <c r="PVJ76"/>
      <c r="PVK76"/>
      <c r="PVL76"/>
      <c r="PVM76"/>
      <c r="PVN76"/>
      <c r="PVO76"/>
      <c r="PVP76"/>
      <c r="PVQ76"/>
      <c r="PVR76"/>
      <c r="PVS76"/>
      <c r="PVT76"/>
      <c r="PVU76"/>
      <c r="PVV76"/>
      <c r="PVW76"/>
      <c r="PVX76"/>
      <c r="PVY76"/>
      <c r="PVZ76"/>
      <c r="PWA76"/>
      <c r="PWB76"/>
      <c r="PWC76"/>
      <c r="PWD76"/>
      <c r="PWE76"/>
      <c r="PWF76"/>
      <c r="PWG76"/>
      <c r="PWH76"/>
      <c r="PWI76"/>
      <c r="PWJ76"/>
      <c r="PWK76"/>
      <c r="PWL76"/>
      <c r="PWM76"/>
      <c r="PWN76"/>
      <c r="PWO76"/>
      <c r="PWP76"/>
      <c r="PWQ76"/>
      <c r="PWR76"/>
      <c r="PWS76"/>
      <c r="PWT76"/>
      <c r="PWU76"/>
      <c r="PWV76"/>
      <c r="PWW76"/>
      <c r="PWX76"/>
      <c r="PWY76"/>
      <c r="PWZ76"/>
      <c r="PXA76"/>
      <c r="PXB76"/>
      <c r="PXC76"/>
      <c r="PXD76"/>
      <c r="PXE76"/>
      <c r="PXF76"/>
      <c r="PXG76"/>
      <c r="PXH76"/>
      <c r="PXI76"/>
      <c r="PXJ76"/>
      <c r="PXK76"/>
      <c r="PXL76"/>
      <c r="PXM76"/>
      <c r="PXN76"/>
      <c r="PXO76"/>
      <c r="PXP76"/>
      <c r="PXQ76"/>
      <c r="PXR76"/>
      <c r="PXS76"/>
      <c r="PXT76"/>
      <c r="PXU76"/>
      <c r="PXV76"/>
      <c r="PXW76"/>
      <c r="PXX76"/>
      <c r="PXY76"/>
      <c r="PXZ76"/>
      <c r="PYA76"/>
      <c r="PYB76"/>
      <c r="PYC76"/>
      <c r="PYD76"/>
      <c r="PYE76"/>
      <c r="PYF76"/>
      <c r="PYG76"/>
      <c r="PYH76"/>
      <c r="PYI76"/>
      <c r="PYJ76"/>
      <c r="PYK76"/>
      <c r="PYL76"/>
      <c r="PYM76"/>
      <c r="PYN76"/>
      <c r="PYO76"/>
      <c r="PYP76"/>
      <c r="PYQ76"/>
      <c r="PYR76"/>
      <c r="PYS76"/>
      <c r="PYT76"/>
      <c r="PYU76"/>
      <c r="PYV76"/>
      <c r="PYW76"/>
      <c r="PYX76"/>
      <c r="PYY76"/>
      <c r="PYZ76"/>
      <c r="PZA76"/>
      <c r="PZB76"/>
      <c r="PZC76"/>
      <c r="PZD76"/>
      <c r="PZE76"/>
      <c r="PZF76"/>
      <c r="PZG76"/>
      <c r="PZH76"/>
      <c r="PZI76"/>
      <c r="PZJ76"/>
      <c r="PZK76"/>
      <c r="PZL76"/>
      <c r="PZM76"/>
      <c r="PZN76"/>
      <c r="PZO76"/>
      <c r="PZP76"/>
      <c r="PZQ76"/>
      <c r="PZR76"/>
      <c r="PZS76"/>
      <c r="PZT76"/>
      <c r="PZU76"/>
      <c r="PZV76"/>
      <c r="PZW76"/>
      <c r="PZX76"/>
      <c r="PZY76"/>
      <c r="PZZ76"/>
      <c r="QAA76"/>
      <c r="QAB76"/>
      <c r="QAC76"/>
      <c r="QAD76"/>
      <c r="QAE76"/>
      <c r="QAF76"/>
      <c r="QAG76"/>
      <c r="QAH76"/>
      <c r="QAI76"/>
      <c r="QAJ76"/>
      <c r="QAK76"/>
      <c r="QAL76"/>
      <c r="QAM76"/>
      <c r="QAN76"/>
      <c r="QAO76"/>
      <c r="QAP76"/>
      <c r="QAQ76"/>
      <c r="QAR76"/>
      <c r="QAS76"/>
      <c r="QAT76"/>
      <c r="QAU76"/>
      <c r="QAV76"/>
      <c r="QAW76"/>
      <c r="QAX76"/>
      <c r="QAY76"/>
      <c r="QAZ76"/>
      <c r="QBA76"/>
      <c r="QBB76"/>
      <c r="QBC76"/>
      <c r="QBD76"/>
      <c r="QBE76"/>
      <c r="QBF76"/>
      <c r="QBG76"/>
      <c r="QBH76"/>
      <c r="QBI76"/>
      <c r="QBJ76"/>
      <c r="QBK76"/>
      <c r="QBL76"/>
      <c r="QBM76"/>
      <c r="QBN76"/>
      <c r="QBO76"/>
      <c r="QBP76"/>
      <c r="QBQ76"/>
      <c r="QBR76"/>
      <c r="QBS76"/>
      <c r="QBT76"/>
      <c r="QBU76"/>
      <c r="QBV76"/>
      <c r="QBW76"/>
      <c r="QBX76"/>
      <c r="QBY76"/>
      <c r="QBZ76"/>
      <c r="QCA76"/>
      <c r="QCB76"/>
      <c r="QCC76"/>
      <c r="QCD76"/>
      <c r="QCE76"/>
      <c r="QCF76"/>
      <c r="QCG76"/>
      <c r="QCH76"/>
      <c r="QCI76"/>
      <c r="QCJ76"/>
      <c r="QCK76"/>
      <c r="QCL76"/>
      <c r="QCM76"/>
      <c r="QCN76"/>
      <c r="QCO76"/>
      <c r="QCP76"/>
      <c r="QCQ76"/>
      <c r="QCR76"/>
      <c r="QCS76"/>
      <c r="QCT76"/>
      <c r="QCU76"/>
      <c r="QCV76"/>
      <c r="QCW76"/>
      <c r="QCX76"/>
      <c r="QCY76"/>
      <c r="QCZ76"/>
      <c r="QDA76"/>
      <c r="QDB76"/>
      <c r="QDC76"/>
      <c r="QDD76"/>
      <c r="QDE76"/>
      <c r="QDF76"/>
      <c r="QDG76"/>
      <c r="QDH76"/>
      <c r="QDI76"/>
      <c r="QDJ76"/>
      <c r="QDK76"/>
      <c r="QDL76"/>
      <c r="QDM76"/>
      <c r="QDN76"/>
      <c r="QDO76"/>
      <c r="QDP76"/>
      <c r="QDQ76"/>
      <c r="QDR76"/>
      <c r="QDS76"/>
      <c r="QDT76"/>
      <c r="QDU76"/>
      <c r="QDV76"/>
      <c r="QDW76"/>
      <c r="QDX76"/>
      <c r="QDY76"/>
      <c r="QDZ76"/>
      <c r="QEA76"/>
      <c r="QEB76"/>
      <c r="QEC76"/>
      <c r="QED76"/>
      <c r="QEE76"/>
      <c r="QEF76"/>
      <c r="QEG76"/>
      <c r="QEH76"/>
      <c r="QEI76"/>
      <c r="QEJ76"/>
      <c r="QEK76"/>
      <c r="QEL76"/>
      <c r="QEM76"/>
      <c r="QEN76"/>
      <c r="QEO76"/>
      <c r="QEP76"/>
      <c r="QEQ76"/>
      <c r="QER76"/>
      <c r="QES76"/>
      <c r="QET76"/>
      <c r="QEU76"/>
      <c r="QEV76"/>
      <c r="QEW76"/>
      <c r="QEX76"/>
      <c r="QEY76"/>
      <c r="QEZ76"/>
      <c r="QFA76"/>
      <c r="QFB76"/>
      <c r="QFC76"/>
      <c r="QFD76"/>
      <c r="QFE76"/>
      <c r="QFF76"/>
      <c r="QFG76"/>
      <c r="QFH76"/>
      <c r="QFI76"/>
      <c r="QFJ76"/>
      <c r="QFK76"/>
      <c r="QFL76"/>
      <c r="QFM76"/>
      <c r="QFN76"/>
      <c r="QFO76"/>
      <c r="QFP76"/>
      <c r="QFQ76"/>
      <c r="QFR76"/>
      <c r="QFS76"/>
      <c r="QFT76"/>
      <c r="QFU76"/>
      <c r="QFV76"/>
      <c r="QFW76"/>
      <c r="QFX76"/>
      <c r="QFY76"/>
      <c r="QFZ76"/>
      <c r="QGA76"/>
      <c r="QGB76"/>
      <c r="QGC76"/>
      <c r="QGD76"/>
      <c r="QGE76"/>
      <c r="QGF76"/>
      <c r="QGG76"/>
      <c r="QGH76"/>
      <c r="QGI76"/>
      <c r="QGJ76"/>
      <c r="QGK76"/>
      <c r="QGL76"/>
      <c r="QGM76"/>
      <c r="QGN76"/>
      <c r="QGO76"/>
      <c r="QGP76"/>
      <c r="QGQ76"/>
      <c r="QGR76"/>
      <c r="QGS76"/>
      <c r="QGT76"/>
      <c r="QGU76"/>
      <c r="QGV76"/>
      <c r="QGW76"/>
      <c r="QGX76"/>
      <c r="QGY76"/>
      <c r="QGZ76"/>
      <c r="QHA76"/>
      <c r="QHB76"/>
      <c r="QHC76"/>
      <c r="QHD76"/>
      <c r="QHE76"/>
      <c r="QHF76"/>
      <c r="QHG76"/>
      <c r="QHH76"/>
      <c r="QHI76"/>
      <c r="QHJ76"/>
      <c r="QHK76"/>
      <c r="QHL76"/>
      <c r="QHM76"/>
      <c r="QHN76"/>
      <c r="QHO76"/>
      <c r="QHP76"/>
      <c r="QHQ76"/>
      <c r="QHR76"/>
      <c r="QHS76"/>
      <c r="QHT76"/>
      <c r="QHU76"/>
      <c r="QHV76"/>
      <c r="QHW76"/>
      <c r="QHX76"/>
      <c r="QHY76"/>
      <c r="QHZ76"/>
      <c r="QIA76"/>
      <c r="QIB76"/>
      <c r="QIC76"/>
      <c r="QID76"/>
      <c r="QIE76"/>
      <c r="QIF76"/>
      <c r="QIG76"/>
      <c r="QIH76"/>
      <c r="QII76"/>
      <c r="QIJ76"/>
      <c r="QIK76"/>
      <c r="QIL76"/>
      <c r="QIM76"/>
      <c r="QIN76"/>
      <c r="QIO76"/>
      <c r="QIP76"/>
      <c r="QIQ76"/>
      <c r="QIR76"/>
      <c r="QIS76"/>
      <c r="QIT76"/>
      <c r="QIU76"/>
      <c r="QIV76"/>
      <c r="QIW76"/>
      <c r="QIX76"/>
      <c r="QIY76"/>
      <c r="QIZ76"/>
      <c r="QJA76"/>
      <c r="QJB76"/>
      <c r="QJC76"/>
      <c r="QJD76"/>
      <c r="QJE76"/>
      <c r="QJF76"/>
      <c r="QJG76"/>
      <c r="QJH76"/>
      <c r="QJI76"/>
      <c r="QJJ76"/>
      <c r="QJK76"/>
      <c r="QJL76"/>
      <c r="QJM76"/>
      <c r="QJN76"/>
      <c r="QJO76"/>
      <c r="QJP76"/>
      <c r="QJQ76"/>
      <c r="QJR76"/>
      <c r="QJS76"/>
      <c r="QJT76"/>
      <c r="QJU76"/>
      <c r="QJV76"/>
      <c r="QJW76"/>
      <c r="QJX76"/>
      <c r="QJY76"/>
      <c r="QJZ76"/>
      <c r="QKA76"/>
      <c r="QKB76"/>
      <c r="QKC76"/>
      <c r="QKD76"/>
      <c r="QKE76"/>
      <c r="QKF76"/>
      <c r="QKG76"/>
      <c r="QKH76"/>
      <c r="QKI76"/>
      <c r="QKJ76"/>
      <c r="QKK76"/>
      <c r="QKL76"/>
      <c r="QKM76"/>
      <c r="QKN76"/>
      <c r="QKO76"/>
      <c r="QKP76"/>
      <c r="QKQ76"/>
      <c r="QKR76"/>
      <c r="QKS76"/>
      <c r="QKT76"/>
      <c r="QKU76"/>
      <c r="QKV76"/>
      <c r="QKW76"/>
      <c r="QKX76"/>
      <c r="QKY76"/>
      <c r="QKZ76"/>
      <c r="QLA76"/>
      <c r="QLB76"/>
      <c r="QLC76"/>
      <c r="QLD76"/>
      <c r="QLE76"/>
      <c r="QLF76"/>
      <c r="QLG76"/>
      <c r="QLH76"/>
      <c r="QLI76"/>
      <c r="QLJ76"/>
      <c r="QLK76"/>
      <c r="QLL76"/>
      <c r="QLM76"/>
      <c r="QLN76"/>
      <c r="QLO76"/>
      <c r="QLP76"/>
      <c r="QLQ76"/>
      <c r="QLR76"/>
      <c r="QLS76"/>
      <c r="QLT76"/>
      <c r="QLU76"/>
      <c r="QLV76"/>
      <c r="QLW76"/>
      <c r="QLX76"/>
      <c r="QLY76"/>
      <c r="QLZ76"/>
      <c r="QMA76"/>
      <c r="QMB76"/>
      <c r="QMC76"/>
      <c r="QMD76"/>
      <c r="QME76"/>
      <c r="QMF76"/>
      <c r="QMG76"/>
      <c r="QMH76"/>
      <c r="QMI76"/>
      <c r="QMJ76"/>
      <c r="QMK76"/>
      <c r="QML76"/>
      <c r="QMM76"/>
      <c r="QMN76"/>
      <c r="QMO76"/>
      <c r="QMP76"/>
      <c r="QMQ76"/>
      <c r="QMR76"/>
      <c r="QMS76"/>
      <c r="QMT76"/>
      <c r="QMU76"/>
      <c r="QMV76"/>
      <c r="QMW76"/>
      <c r="QMX76"/>
      <c r="QMY76"/>
      <c r="QMZ76"/>
      <c r="QNA76"/>
      <c r="QNB76"/>
      <c r="QNC76"/>
      <c r="QND76"/>
      <c r="QNE76"/>
      <c r="QNF76"/>
      <c r="QNG76"/>
      <c r="QNH76"/>
      <c r="QNI76"/>
      <c r="QNJ76"/>
      <c r="QNK76"/>
      <c r="QNL76"/>
      <c r="QNM76"/>
      <c r="QNN76"/>
      <c r="QNO76"/>
      <c r="QNP76"/>
      <c r="QNQ76"/>
      <c r="QNR76"/>
      <c r="QNS76"/>
      <c r="QNT76"/>
      <c r="QNU76"/>
      <c r="QNV76"/>
      <c r="QNW76"/>
      <c r="QNX76"/>
      <c r="QNY76"/>
      <c r="QNZ76"/>
      <c r="QOA76"/>
      <c r="QOB76"/>
      <c r="QOC76"/>
      <c r="QOD76"/>
      <c r="QOE76"/>
      <c r="QOF76"/>
      <c r="QOG76"/>
      <c r="QOH76"/>
      <c r="QOI76"/>
      <c r="QOJ76"/>
      <c r="QOK76"/>
      <c r="QOL76"/>
      <c r="QOM76"/>
      <c r="QON76"/>
      <c r="QOO76"/>
      <c r="QOP76"/>
      <c r="QOQ76"/>
      <c r="QOR76"/>
      <c r="QOS76"/>
      <c r="QOT76"/>
      <c r="QOU76"/>
      <c r="QOV76"/>
      <c r="QOW76"/>
      <c r="QOX76"/>
      <c r="QOY76"/>
      <c r="QOZ76"/>
      <c r="QPA76"/>
      <c r="QPB76"/>
      <c r="QPC76"/>
      <c r="QPD76"/>
      <c r="QPE76"/>
      <c r="QPF76"/>
      <c r="QPG76"/>
      <c r="QPH76"/>
      <c r="QPI76"/>
      <c r="QPJ76"/>
      <c r="QPK76"/>
      <c r="QPL76"/>
      <c r="QPM76"/>
      <c r="QPN76"/>
      <c r="QPO76"/>
      <c r="QPP76"/>
      <c r="QPQ76"/>
      <c r="QPR76"/>
      <c r="QPS76"/>
      <c r="QPT76"/>
      <c r="QPU76"/>
      <c r="QPV76"/>
      <c r="QPW76"/>
      <c r="QPX76"/>
      <c r="QPY76"/>
      <c r="QPZ76"/>
      <c r="QQA76"/>
      <c r="QQB76"/>
      <c r="QQC76"/>
      <c r="QQD76"/>
      <c r="QQE76"/>
      <c r="QQF76"/>
      <c r="QQG76"/>
      <c r="QQH76"/>
      <c r="QQI76"/>
      <c r="QQJ76"/>
      <c r="QQK76"/>
      <c r="QQL76"/>
      <c r="QQM76"/>
      <c r="QQN76"/>
      <c r="QQO76"/>
      <c r="QQP76"/>
      <c r="QQQ76"/>
      <c r="QQR76"/>
      <c r="QQS76"/>
      <c r="QQT76"/>
      <c r="QQU76"/>
      <c r="QQV76"/>
      <c r="QQW76"/>
      <c r="QQX76"/>
      <c r="QQY76"/>
      <c r="QQZ76"/>
      <c r="QRA76"/>
      <c r="QRB76"/>
      <c r="QRC76"/>
      <c r="QRD76"/>
      <c r="QRE76"/>
      <c r="QRF76"/>
      <c r="QRG76"/>
      <c r="QRH76"/>
      <c r="QRI76"/>
      <c r="QRJ76"/>
      <c r="QRK76"/>
      <c r="QRL76"/>
      <c r="QRM76"/>
      <c r="QRN76"/>
      <c r="QRO76"/>
      <c r="QRP76"/>
      <c r="QRQ76"/>
      <c r="QRR76"/>
      <c r="QRS76"/>
      <c r="QRT76"/>
      <c r="QRU76"/>
      <c r="QRV76"/>
      <c r="QRW76"/>
      <c r="QRX76"/>
      <c r="QRY76"/>
      <c r="QRZ76"/>
      <c r="QSA76"/>
      <c r="QSB76"/>
      <c r="QSC76"/>
      <c r="QSD76"/>
      <c r="QSE76"/>
      <c r="QSF76"/>
      <c r="QSG76"/>
      <c r="QSH76"/>
      <c r="QSI76"/>
      <c r="QSJ76"/>
      <c r="QSK76"/>
      <c r="QSL76"/>
      <c r="QSM76"/>
      <c r="QSN76"/>
      <c r="QSO76"/>
      <c r="QSP76"/>
      <c r="QSQ76"/>
      <c r="QSR76"/>
      <c r="QSS76"/>
      <c r="QST76"/>
      <c r="QSU76"/>
      <c r="QSV76"/>
      <c r="QSW76"/>
      <c r="QSX76"/>
      <c r="QSY76"/>
      <c r="QSZ76"/>
      <c r="QTA76"/>
      <c r="QTB76"/>
      <c r="QTC76"/>
      <c r="QTD76"/>
      <c r="QTE76"/>
      <c r="QTF76"/>
      <c r="QTG76"/>
      <c r="QTH76"/>
      <c r="QTI76"/>
      <c r="QTJ76"/>
      <c r="QTK76"/>
      <c r="QTL76"/>
      <c r="QTM76"/>
      <c r="QTN76"/>
      <c r="QTO76"/>
      <c r="QTP76"/>
      <c r="QTQ76"/>
      <c r="QTR76"/>
      <c r="QTS76"/>
      <c r="QTT76"/>
      <c r="QTU76"/>
      <c r="QTV76"/>
      <c r="QTW76"/>
      <c r="QTX76"/>
      <c r="QTY76"/>
      <c r="QTZ76"/>
      <c r="QUA76"/>
      <c r="QUB76"/>
      <c r="QUC76"/>
      <c r="QUD76"/>
      <c r="QUE76"/>
      <c r="QUF76"/>
      <c r="QUG76"/>
      <c r="QUH76"/>
      <c r="QUI76"/>
      <c r="QUJ76"/>
      <c r="QUK76"/>
      <c r="QUL76"/>
      <c r="QUM76"/>
      <c r="QUN76"/>
      <c r="QUO76"/>
      <c r="QUP76"/>
      <c r="QUQ76"/>
      <c r="QUR76"/>
      <c r="QUS76"/>
      <c r="QUT76"/>
      <c r="QUU76"/>
      <c r="QUV76"/>
      <c r="QUW76"/>
      <c r="QUX76"/>
      <c r="QUY76"/>
      <c r="QUZ76"/>
      <c r="QVA76"/>
      <c r="QVB76"/>
      <c r="QVC76"/>
      <c r="QVD76"/>
      <c r="QVE76"/>
      <c r="QVF76"/>
      <c r="QVG76"/>
      <c r="QVH76"/>
      <c r="QVI76"/>
      <c r="QVJ76"/>
      <c r="QVK76"/>
      <c r="QVL76"/>
      <c r="QVM76"/>
      <c r="QVN76"/>
      <c r="QVO76"/>
      <c r="QVP76"/>
      <c r="QVQ76"/>
      <c r="QVR76"/>
      <c r="QVS76"/>
      <c r="QVT76"/>
      <c r="QVU76"/>
      <c r="QVV76"/>
      <c r="QVW76"/>
      <c r="QVX76"/>
      <c r="QVY76"/>
      <c r="QVZ76"/>
      <c r="QWA76"/>
      <c r="QWB76"/>
      <c r="QWC76"/>
      <c r="QWD76"/>
      <c r="QWE76"/>
      <c r="QWF76"/>
      <c r="QWG76"/>
      <c r="QWH76"/>
      <c r="QWI76"/>
      <c r="QWJ76"/>
      <c r="QWK76"/>
      <c r="QWL76"/>
      <c r="QWM76"/>
      <c r="QWN76"/>
      <c r="QWO76"/>
      <c r="QWP76"/>
      <c r="QWQ76"/>
      <c r="QWR76"/>
      <c r="QWS76"/>
      <c r="QWT76"/>
      <c r="QWU76"/>
      <c r="QWV76"/>
      <c r="QWW76"/>
      <c r="QWX76"/>
      <c r="QWY76"/>
      <c r="QWZ76"/>
      <c r="QXA76"/>
      <c r="QXB76"/>
      <c r="QXC76"/>
      <c r="QXD76"/>
      <c r="QXE76"/>
      <c r="QXF76"/>
      <c r="QXG76"/>
      <c r="QXH76"/>
      <c r="QXI76"/>
      <c r="QXJ76"/>
      <c r="QXK76"/>
      <c r="QXL76"/>
      <c r="QXM76"/>
      <c r="QXN76"/>
      <c r="QXO76"/>
      <c r="QXP76"/>
      <c r="QXQ76"/>
      <c r="QXR76"/>
      <c r="QXS76"/>
      <c r="QXT76"/>
      <c r="QXU76"/>
      <c r="QXV76"/>
      <c r="QXW76"/>
      <c r="QXX76"/>
      <c r="QXY76"/>
      <c r="QXZ76"/>
      <c r="QYA76"/>
      <c r="QYB76"/>
      <c r="QYC76"/>
      <c r="QYD76"/>
      <c r="QYE76"/>
      <c r="QYF76"/>
      <c r="QYG76"/>
      <c r="QYH76"/>
      <c r="QYI76"/>
      <c r="QYJ76"/>
      <c r="QYK76"/>
      <c r="QYL76"/>
      <c r="QYM76"/>
      <c r="QYN76"/>
      <c r="QYO76"/>
      <c r="QYP76"/>
      <c r="QYQ76"/>
      <c r="QYR76"/>
      <c r="QYS76"/>
      <c r="QYT76"/>
      <c r="QYU76"/>
      <c r="QYV76"/>
      <c r="QYW76"/>
      <c r="QYX76"/>
      <c r="QYY76"/>
      <c r="QYZ76"/>
      <c r="QZA76"/>
      <c r="QZB76"/>
      <c r="QZC76"/>
      <c r="QZD76"/>
      <c r="QZE76"/>
      <c r="QZF76"/>
      <c r="QZG76"/>
      <c r="QZH76"/>
      <c r="QZI76"/>
      <c r="QZJ76"/>
      <c r="QZK76"/>
      <c r="QZL76"/>
      <c r="QZM76"/>
      <c r="QZN76"/>
      <c r="QZO76"/>
      <c r="QZP76"/>
      <c r="QZQ76"/>
      <c r="QZR76"/>
      <c r="QZS76"/>
      <c r="QZT76"/>
      <c r="QZU76"/>
      <c r="QZV76"/>
      <c r="QZW76"/>
      <c r="QZX76"/>
      <c r="QZY76"/>
      <c r="QZZ76"/>
      <c r="RAA76"/>
      <c r="RAB76"/>
      <c r="RAC76"/>
      <c r="RAD76"/>
      <c r="RAE76"/>
      <c r="RAF76"/>
      <c r="RAG76"/>
      <c r="RAH76"/>
      <c r="RAI76"/>
      <c r="RAJ76"/>
      <c r="RAK76"/>
      <c r="RAL76"/>
      <c r="RAM76"/>
      <c r="RAN76"/>
      <c r="RAO76"/>
      <c r="RAP76"/>
      <c r="RAQ76"/>
      <c r="RAR76"/>
      <c r="RAS76"/>
      <c r="RAT76"/>
      <c r="RAU76"/>
      <c r="RAV76"/>
      <c r="RAW76"/>
      <c r="RAX76"/>
      <c r="RAY76"/>
      <c r="RAZ76"/>
      <c r="RBA76"/>
      <c r="RBB76"/>
      <c r="RBC76"/>
      <c r="RBD76"/>
      <c r="RBE76"/>
      <c r="RBF76"/>
      <c r="RBG76"/>
      <c r="RBH76"/>
      <c r="RBI76"/>
      <c r="RBJ76"/>
      <c r="RBK76"/>
      <c r="RBL76"/>
      <c r="RBM76"/>
      <c r="RBN76"/>
      <c r="RBO76"/>
      <c r="RBP76"/>
      <c r="RBQ76"/>
      <c r="RBR76"/>
      <c r="RBS76"/>
      <c r="RBT76"/>
      <c r="RBU76"/>
      <c r="RBV76"/>
      <c r="RBW76"/>
      <c r="RBX76"/>
      <c r="RBY76"/>
      <c r="RBZ76"/>
      <c r="RCA76"/>
      <c r="RCB76"/>
      <c r="RCC76"/>
      <c r="RCD76"/>
      <c r="RCE76"/>
      <c r="RCF76"/>
      <c r="RCG76"/>
      <c r="RCH76"/>
      <c r="RCI76"/>
      <c r="RCJ76"/>
      <c r="RCK76"/>
      <c r="RCL76"/>
      <c r="RCM76"/>
      <c r="RCN76"/>
      <c r="RCO76"/>
      <c r="RCP76"/>
      <c r="RCQ76"/>
      <c r="RCR76"/>
      <c r="RCS76"/>
      <c r="RCT76"/>
      <c r="RCU76"/>
      <c r="RCV76"/>
      <c r="RCW76"/>
      <c r="RCX76"/>
      <c r="RCY76"/>
      <c r="RCZ76"/>
      <c r="RDA76"/>
      <c r="RDB76"/>
      <c r="RDC76"/>
      <c r="RDD76"/>
      <c r="RDE76"/>
      <c r="RDF76"/>
      <c r="RDG76"/>
      <c r="RDH76"/>
      <c r="RDI76"/>
      <c r="RDJ76"/>
      <c r="RDK76"/>
      <c r="RDL76"/>
      <c r="RDM76"/>
      <c r="RDN76"/>
      <c r="RDO76"/>
      <c r="RDP76"/>
      <c r="RDQ76"/>
      <c r="RDR76"/>
      <c r="RDS76"/>
      <c r="RDT76"/>
      <c r="RDU76"/>
      <c r="RDV76"/>
      <c r="RDW76"/>
      <c r="RDX76"/>
      <c r="RDY76"/>
      <c r="RDZ76"/>
      <c r="REA76"/>
      <c r="REB76"/>
      <c r="REC76"/>
      <c r="RED76"/>
      <c r="REE76"/>
      <c r="REF76"/>
      <c r="REG76"/>
      <c r="REH76"/>
      <c r="REI76"/>
      <c r="REJ76"/>
      <c r="REK76"/>
      <c r="REL76"/>
      <c r="REM76"/>
      <c r="REN76"/>
      <c r="REO76"/>
      <c r="REP76"/>
      <c r="REQ76"/>
      <c r="RER76"/>
      <c r="RES76"/>
      <c r="RET76"/>
      <c r="REU76"/>
      <c r="REV76"/>
      <c r="REW76"/>
      <c r="REX76"/>
      <c r="REY76"/>
      <c r="REZ76"/>
      <c r="RFA76"/>
      <c r="RFB76"/>
      <c r="RFC76"/>
      <c r="RFD76"/>
      <c r="RFE76"/>
      <c r="RFF76"/>
      <c r="RFG76"/>
      <c r="RFH76"/>
      <c r="RFI76"/>
      <c r="RFJ76"/>
      <c r="RFK76"/>
      <c r="RFL76"/>
      <c r="RFM76"/>
      <c r="RFN76"/>
      <c r="RFO76"/>
      <c r="RFP76"/>
      <c r="RFQ76"/>
      <c r="RFR76"/>
      <c r="RFS76"/>
      <c r="RFT76"/>
      <c r="RFU76"/>
      <c r="RFV76"/>
      <c r="RFW76"/>
      <c r="RFX76"/>
      <c r="RFY76"/>
      <c r="RFZ76"/>
      <c r="RGA76"/>
      <c r="RGB76"/>
      <c r="RGC76"/>
      <c r="RGD76"/>
      <c r="RGE76"/>
      <c r="RGF76"/>
      <c r="RGG76"/>
      <c r="RGH76"/>
      <c r="RGI76"/>
      <c r="RGJ76"/>
      <c r="RGK76"/>
      <c r="RGL76"/>
      <c r="RGM76"/>
      <c r="RGN76"/>
      <c r="RGO76"/>
      <c r="RGP76"/>
      <c r="RGQ76"/>
      <c r="RGR76"/>
      <c r="RGS76"/>
      <c r="RGT76"/>
      <c r="RGU76"/>
      <c r="RGV76"/>
      <c r="RGW76"/>
      <c r="RGX76"/>
      <c r="RGY76"/>
      <c r="RGZ76"/>
      <c r="RHA76"/>
      <c r="RHB76"/>
      <c r="RHC76"/>
      <c r="RHD76"/>
      <c r="RHE76"/>
      <c r="RHF76"/>
      <c r="RHG76"/>
      <c r="RHH76"/>
      <c r="RHI76"/>
      <c r="RHJ76"/>
      <c r="RHK76"/>
      <c r="RHL76"/>
      <c r="RHM76"/>
      <c r="RHN76"/>
      <c r="RHO76"/>
      <c r="RHP76"/>
      <c r="RHQ76"/>
      <c r="RHR76"/>
      <c r="RHS76"/>
      <c r="RHT76"/>
      <c r="RHU76"/>
      <c r="RHV76"/>
      <c r="RHW76"/>
      <c r="RHX76"/>
      <c r="RHY76"/>
      <c r="RHZ76"/>
      <c r="RIA76"/>
      <c r="RIB76"/>
      <c r="RIC76"/>
      <c r="RID76"/>
      <c r="RIE76"/>
      <c r="RIF76"/>
      <c r="RIG76"/>
      <c r="RIH76"/>
      <c r="RII76"/>
      <c r="RIJ76"/>
      <c r="RIK76"/>
      <c r="RIL76"/>
      <c r="RIM76"/>
      <c r="RIN76"/>
      <c r="RIO76"/>
      <c r="RIP76"/>
      <c r="RIQ76"/>
      <c r="RIR76"/>
      <c r="RIS76"/>
      <c r="RIT76"/>
      <c r="RIU76"/>
      <c r="RIV76"/>
      <c r="RIW76"/>
      <c r="RIX76"/>
      <c r="RIY76"/>
      <c r="RIZ76"/>
      <c r="RJA76"/>
      <c r="RJB76"/>
      <c r="RJC76"/>
      <c r="RJD76"/>
      <c r="RJE76"/>
      <c r="RJF76"/>
      <c r="RJG76"/>
      <c r="RJH76"/>
      <c r="RJI76"/>
      <c r="RJJ76"/>
      <c r="RJK76"/>
      <c r="RJL76"/>
      <c r="RJM76"/>
      <c r="RJN76"/>
      <c r="RJO76"/>
      <c r="RJP76"/>
      <c r="RJQ76"/>
      <c r="RJR76"/>
      <c r="RJS76"/>
      <c r="RJT76"/>
      <c r="RJU76"/>
      <c r="RJV76"/>
      <c r="RJW76"/>
      <c r="RJX76"/>
      <c r="RJY76"/>
      <c r="RJZ76"/>
      <c r="RKA76"/>
      <c r="RKB76"/>
      <c r="RKC76"/>
      <c r="RKD76"/>
      <c r="RKE76"/>
      <c r="RKF76"/>
      <c r="RKG76"/>
      <c r="RKH76"/>
      <c r="RKI76"/>
      <c r="RKJ76"/>
      <c r="RKK76"/>
      <c r="RKL76"/>
      <c r="RKM76"/>
      <c r="RKN76"/>
      <c r="RKO76"/>
      <c r="RKP76"/>
      <c r="RKQ76"/>
      <c r="RKR76"/>
      <c r="RKS76"/>
      <c r="RKT76"/>
      <c r="RKU76"/>
      <c r="RKV76"/>
      <c r="RKW76"/>
      <c r="RKX76"/>
      <c r="RKY76"/>
      <c r="RKZ76"/>
      <c r="RLA76"/>
      <c r="RLB76"/>
      <c r="RLC76"/>
      <c r="RLD76"/>
      <c r="RLE76"/>
      <c r="RLF76"/>
      <c r="RLG76"/>
      <c r="RLH76"/>
      <c r="RLI76"/>
      <c r="RLJ76"/>
      <c r="RLK76"/>
      <c r="RLL76"/>
      <c r="RLM76"/>
      <c r="RLN76"/>
      <c r="RLO76"/>
      <c r="RLP76"/>
      <c r="RLQ76"/>
      <c r="RLR76"/>
      <c r="RLS76"/>
      <c r="RLT76"/>
      <c r="RLU76"/>
      <c r="RLV76"/>
      <c r="RLW76"/>
      <c r="RLX76"/>
      <c r="RLY76"/>
      <c r="RLZ76"/>
      <c r="RMA76"/>
      <c r="RMB76"/>
      <c r="RMC76"/>
      <c r="RMD76"/>
      <c r="RME76"/>
      <c r="RMF76"/>
      <c r="RMG76"/>
      <c r="RMH76"/>
      <c r="RMI76"/>
      <c r="RMJ76"/>
      <c r="RMK76"/>
      <c r="RML76"/>
      <c r="RMM76"/>
      <c r="RMN76"/>
      <c r="RMO76"/>
      <c r="RMP76"/>
      <c r="RMQ76"/>
      <c r="RMR76"/>
      <c r="RMS76"/>
      <c r="RMT76"/>
      <c r="RMU76"/>
      <c r="RMV76"/>
      <c r="RMW76"/>
      <c r="RMX76"/>
      <c r="RMY76"/>
      <c r="RMZ76"/>
      <c r="RNA76"/>
      <c r="RNB76"/>
      <c r="RNC76"/>
      <c r="RND76"/>
      <c r="RNE76"/>
      <c r="RNF76"/>
      <c r="RNG76"/>
      <c r="RNH76"/>
      <c r="RNI76"/>
      <c r="RNJ76"/>
      <c r="RNK76"/>
      <c r="RNL76"/>
      <c r="RNM76"/>
      <c r="RNN76"/>
      <c r="RNO76"/>
      <c r="RNP76"/>
      <c r="RNQ76"/>
      <c r="RNR76"/>
      <c r="RNS76"/>
      <c r="RNT76"/>
      <c r="RNU76"/>
      <c r="RNV76"/>
      <c r="RNW76"/>
      <c r="RNX76"/>
      <c r="RNY76"/>
      <c r="RNZ76"/>
      <c r="ROA76"/>
      <c r="ROB76"/>
      <c r="ROC76"/>
      <c r="ROD76"/>
      <c r="ROE76"/>
      <c r="ROF76"/>
      <c r="ROG76"/>
      <c r="ROH76"/>
      <c r="ROI76"/>
      <c r="ROJ76"/>
      <c r="ROK76"/>
      <c r="ROL76"/>
      <c r="ROM76"/>
      <c r="RON76"/>
      <c r="ROO76"/>
      <c r="ROP76"/>
      <c r="ROQ76"/>
      <c r="ROR76"/>
      <c r="ROS76"/>
      <c r="ROT76"/>
      <c r="ROU76"/>
      <c r="ROV76"/>
      <c r="ROW76"/>
      <c r="ROX76"/>
      <c r="ROY76"/>
      <c r="ROZ76"/>
      <c r="RPA76"/>
      <c r="RPB76"/>
      <c r="RPC76"/>
      <c r="RPD76"/>
      <c r="RPE76"/>
      <c r="RPF76"/>
      <c r="RPG76"/>
      <c r="RPH76"/>
      <c r="RPI76"/>
      <c r="RPJ76"/>
      <c r="RPK76"/>
      <c r="RPL76"/>
      <c r="RPM76"/>
      <c r="RPN76"/>
      <c r="RPO76"/>
      <c r="RPP76"/>
      <c r="RPQ76"/>
      <c r="RPR76"/>
      <c r="RPS76"/>
      <c r="RPT76"/>
      <c r="RPU76"/>
      <c r="RPV76"/>
      <c r="RPW76"/>
      <c r="RPX76"/>
      <c r="RPY76"/>
      <c r="RPZ76"/>
      <c r="RQA76"/>
      <c r="RQB76"/>
      <c r="RQC76"/>
      <c r="RQD76"/>
      <c r="RQE76"/>
      <c r="RQF76"/>
      <c r="RQG76"/>
      <c r="RQH76"/>
      <c r="RQI76"/>
      <c r="RQJ76"/>
      <c r="RQK76"/>
      <c r="RQL76"/>
      <c r="RQM76"/>
      <c r="RQN76"/>
      <c r="RQO76"/>
      <c r="RQP76"/>
      <c r="RQQ76"/>
      <c r="RQR76"/>
      <c r="RQS76"/>
      <c r="RQT76"/>
      <c r="RQU76"/>
      <c r="RQV76"/>
      <c r="RQW76"/>
      <c r="RQX76"/>
      <c r="RQY76"/>
      <c r="RQZ76"/>
      <c r="RRA76"/>
      <c r="RRB76"/>
      <c r="RRC76"/>
      <c r="RRD76"/>
      <c r="RRE76"/>
      <c r="RRF76"/>
      <c r="RRG76"/>
      <c r="RRH76"/>
      <c r="RRI76"/>
      <c r="RRJ76"/>
      <c r="RRK76"/>
      <c r="RRL76"/>
      <c r="RRM76"/>
      <c r="RRN76"/>
      <c r="RRO76"/>
      <c r="RRP76"/>
      <c r="RRQ76"/>
      <c r="RRR76"/>
      <c r="RRS76"/>
      <c r="RRT76"/>
      <c r="RRU76"/>
      <c r="RRV76"/>
      <c r="RRW76"/>
      <c r="RRX76"/>
      <c r="RRY76"/>
      <c r="RRZ76"/>
      <c r="RSA76"/>
      <c r="RSB76"/>
      <c r="RSC76"/>
      <c r="RSD76"/>
      <c r="RSE76"/>
      <c r="RSF76"/>
      <c r="RSG76"/>
      <c r="RSH76"/>
      <c r="RSI76"/>
      <c r="RSJ76"/>
      <c r="RSK76"/>
      <c r="RSL76"/>
      <c r="RSM76"/>
      <c r="RSN76"/>
      <c r="RSO76"/>
      <c r="RSP76"/>
      <c r="RSQ76"/>
      <c r="RSR76"/>
      <c r="RSS76"/>
      <c r="RST76"/>
      <c r="RSU76"/>
      <c r="RSV76"/>
      <c r="RSW76"/>
      <c r="RSX76"/>
      <c r="RSY76"/>
      <c r="RSZ76"/>
      <c r="RTA76"/>
      <c r="RTB76"/>
      <c r="RTC76"/>
      <c r="RTD76"/>
      <c r="RTE76"/>
      <c r="RTF76"/>
      <c r="RTG76"/>
      <c r="RTH76"/>
      <c r="RTI76"/>
      <c r="RTJ76"/>
      <c r="RTK76"/>
      <c r="RTL76"/>
      <c r="RTM76"/>
      <c r="RTN76"/>
      <c r="RTO76"/>
      <c r="RTP76"/>
      <c r="RTQ76"/>
      <c r="RTR76"/>
      <c r="RTS76"/>
      <c r="RTT76"/>
      <c r="RTU76"/>
      <c r="RTV76"/>
      <c r="RTW76"/>
      <c r="RTX76"/>
      <c r="RTY76"/>
      <c r="RTZ76"/>
      <c r="RUA76"/>
      <c r="RUB76"/>
      <c r="RUC76"/>
      <c r="RUD76"/>
      <c r="RUE76"/>
      <c r="RUF76"/>
      <c r="RUG76"/>
      <c r="RUH76"/>
      <c r="RUI76"/>
      <c r="RUJ76"/>
      <c r="RUK76"/>
      <c r="RUL76"/>
      <c r="RUM76"/>
      <c r="RUN76"/>
      <c r="RUO76"/>
      <c r="RUP76"/>
      <c r="RUQ76"/>
      <c r="RUR76"/>
      <c r="RUS76"/>
      <c r="RUT76"/>
      <c r="RUU76"/>
      <c r="RUV76"/>
      <c r="RUW76"/>
      <c r="RUX76"/>
      <c r="RUY76"/>
      <c r="RUZ76"/>
      <c r="RVA76"/>
      <c r="RVB76"/>
      <c r="RVC76"/>
      <c r="RVD76"/>
      <c r="RVE76"/>
      <c r="RVF76"/>
      <c r="RVG76"/>
      <c r="RVH76"/>
      <c r="RVI76"/>
      <c r="RVJ76"/>
      <c r="RVK76"/>
      <c r="RVL76"/>
      <c r="RVM76"/>
      <c r="RVN76"/>
      <c r="RVO76"/>
      <c r="RVP76"/>
      <c r="RVQ76"/>
      <c r="RVR76"/>
      <c r="RVS76"/>
      <c r="RVT76"/>
      <c r="RVU76"/>
      <c r="RVV76"/>
      <c r="RVW76"/>
      <c r="RVX76"/>
      <c r="RVY76"/>
      <c r="RVZ76"/>
      <c r="RWA76"/>
      <c r="RWB76"/>
      <c r="RWC76"/>
      <c r="RWD76"/>
      <c r="RWE76"/>
      <c r="RWF76"/>
      <c r="RWG76"/>
      <c r="RWH76"/>
      <c r="RWI76"/>
      <c r="RWJ76"/>
      <c r="RWK76"/>
      <c r="RWL76"/>
      <c r="RWM76"/>
      <c r="RWN76"/>
      <c r="RWO76"/>
      <c r="RWP76"/>
      <c r="RWQ76"/>
      <c r="RWR76"/>
      <c r="RWS76"/>
      <c r="RWT76"/>
      <c r="RWU76"/>
      <c r="RWV76"/>
      <c r="RWW76"/>
      <c r="RWX76"/>
      <c r="RWY76"/>
      <c r="RWZ76"/>
      <c r="RXA76"/>
      <c r="RXB76"/>
      <c r="RXC76"/>
      <c r="RXD76"/>
      <c r="RXE76"/>
      <c r="RXF76"/>
      <c r="RXG76"/>
      <c r="RXH76"/>
      <c r="RXI76"/>
      <c r="RXJ76"/>
      <c r="RXK76"/>
      <c r="RXL76"/>
      <c r="RXM76"/>
      <c r="RXN76"/>
      <c r="RXO76"/>
      <c r="RXP76"/>
      <c r="RXQ76"/>
      <c r="RXR76"/>
      <c r="RXS76"/>
      <c r="RXT76"/>
      <c r="RXU76"/>
      <c r="RXV76"/>
      <c r="RXW76"/>
      <c r="RXX76"/>
      <c r="RXY76"/>
      <c r="RXZ76"/>
      <c r="RYA76"/>
      <c r="RYB76"/>
      <c r="RYC76"/>
      <c r="RYD76"/>
      <c r="RYE76"/>
      <c r="RYF76"/>
      <c r="RYG76"/>
      <c r="RYH76"/>
      <c r="RYI76"/>
      <c r="RYJ76"/>
      <c r="RYK76"/>
      <c r="RYL76"/>
      <c r="RYM76"/>
      <c r="RYN76"/>
      <c r="RYO76"/>
      <c r="RYP76"/>
      <c r="RYQ76"/>
      <c r="RYR76"/>
      <c r="RYS76"/>
      <c r="RYT76"/>
      <c r="RYU76"/>
      <c r="RYV76"/>
      <c r="RYW76"/>
      <c r="RYX76"/>
      <c r="RYY76"/>
      <c r="RYZ76"/>
      <c r="RZA76"/>
      <c r="RZB76"/>
      <c r="RZC76"/>
      <c r="RZD76"/>
      <c r="RZE76"/>
      <c r="RZF76"/>
      <c r="RZG76"/>
      <c r="RZH76"/>
      <c r="RZI76"/>
      <c r="RZJ76"/>
      <c r="RZK76"/>
      <c r="RZL76"/>
      <c r="RZM76"/>
      <c r="RZN76"/>
      <c r="RZO76"/>
      <c r="RZP76"/>
      <c r="RZQ76"/>
      <c r="RZR76"/>
      <c r="RZS76"/>
      <c r="RZT76"/>
      <c r="RZU76"/>
      <c r="RZV76"/>
      <c r="RZW76"/>
      <c r="RZX76"/>
      <c r="RZY76"/>
      <c r="RZZ76"/>
      <c r="SAA76"/>
      <c r="SAB76"/>
      <c r="SAC76"/>
      <c r="SAD76"/>
      <c r="SAE76"/>
      <c r="SAF76"/>
      <c r="SAG76"/>
      <c r="SAH76"/>
      <c r="SAI76"/>
      <c r="SAJ76"/>
      <c r="SAK76"/>
      <c r="SAL76"/>
      <c r="SAM76"/>
      <c r="SAN76"/>
      <c r="SAO76"/>
      <c r="SAP76"/>
      <c r="SAQ76"/>
      <c r="SAR76"/>
      <c r="SAS76"/>
      <c r="SAT76"/>
      <c r="SAU76"/>
      <c r="SAV76"/>
      <c r="SAW76"/>
      <c r="SAX76"/>
      <c r="SAY76"/>
      <c r="SAZ76"/>
      <c r="SBA76"/>
      <c r="SBB76"/>
      <c r="SBC76"/>
      <c r="SBD76"/>
      <c r="SBE76"/>
      <c r="SBF76"/>
      <c r="SBG76"/>
      <c r="SBH76"/>
      <c r="SBI76"/>
      <c r="SBJ76"/>
      <c r="SBK76"/>
      <c r="SBL76"/>
      <c r="SBM76"/>
      <c r="SBN76"/>
      <c r="SBO76"/>
      <c r="SBP76"/>
      <c r="SBQ76"/>
      <c r="SBR76"/>
      <c r="SBS76"/>
      <c r="SBT76"/>
      <c r="SBU76"/>
      <c r="SBV76"/>
      <c r="SBW76"/>
      <c r="SBX76"/>
      <c r="SBY76"/>
      <c r="SBZ76"/>
      <c r="SCA76"/>
      <c r="SCB76"/>
      <c r="SCC76"/>
      <c r="SCD76"/>
      <c r="SCE76"/>
      <c r="SCF76"/>
      <c r="SCG76"/>
      <c r="SCH76"/>
      <c r="SCI76"/>
      <c r="SCJ76"/>
      <c r="SCK76"/>
      <c r="SCL76"/>
      <c r="SCM76"/>
      <c r="SCN76"/>
      <c r="SCO76"/>
      <c r="SCP76"/>
      <c r="SCQ76"/>
      <c r="SCR76"/>
      <c r="SCS76"/>
      <c r="SCT76"/>
      <c r="SCU76"/>
      <c r="SCV76"/>
      <c r="SCW76"/>
      <c r="SCX76"/>
      <c r="SCY76"/>
      <c r="SCZ76"/>
      <c r="SDA76"/>
      <c r="SDB76"/>
      <c r="SDC76"/>
      <c r="SDD76"/>
      <c r="SDE76"/>
      <c r="SDF76"/>
      <c r="SDG76"/>
      <c r="SDH76"/>
      <c r="SDI76"/>
      <c r="SDJ76"/>
      <c r="SDK76"/>
      <c r="SDL76"/>
      <c r="SDM76"/>
      <c r="SDN76"/>
      <c r="SDO76"/>
      <c r="SDP76"/>
      <c r="SDQ76"/>
      <c r="SDR76"/>
      <c r="SDS76"/>
      <c r="SDT76"/>
      <c r="SDU76"/>
      <c r="SDV76"/>
      <c r="SDW76"/>
      <c r="SDX76"/>
      <c r="SDY76"/>
      <c r="SDZ76"/>
      <c r="SEA76"/>
      <c r="SEB76"/>
      <c r="SEC76"/>
      <c r="SED76"/>
      <c r="SEE76"/>
      <c r="SEF76"/>
      <c r="SEG76"/>
      <c r="SEH76"/>
      <c r="SEI76"/>
      <c r="SEJ76"/>
      <c r="SEK76"/>
      <c r="SEL76"/>
      <c r="SEM76"/>
      <c r="SEN76"/>
      <c r="SEO76"/>
      <c r="SEP76"/>
      <c r="SEQ76"/>
      <c r="SER76"/>
      <c r="SES76"/>
      <c r="SET76"/>
      <c r="SEU76"/>
      <c r="SEV76"/>
      <c r="SEW76"/>
      <c r="SEX76"/>
      <c r="SEY76"/>
      <c r="SEZ76"/>
      <c r="SFA76"/>
      <c r="SFB76"/>
      <c r="SFC76"/>
      <c r="SFD76"/>
      <c r="SFE76"/>
      <c r="SFF76"/>
      <c r="SFG76"/>
      <c r="SFH76"/>
      <c r="SFI76"/>
      <c r="SFJ76"/>
      <c r="SFK76"/>
      <c r="SFL76"/>
      <c r="SFM76"/>
      <c r="SFN76"/>
      <c r="SFO76"/>
      <c r="SFP76"/>
      <c r="SFQ76"/>
      <c r="SFR76"/>
      <c r="SFS76"/>
      <c r="SFT76"/>
      <c r="SFU76"/>
      <c r="SFV76"/>
      <c r="SFW76"/>
      <c r="SFX76"/>
      <c r="SFY76"/>
      <c r="SFZ76"/>
      <c r="SGA76"/>
      <c r="SGB76"/>
      <c r="SGC76"/>
      <c r="SGD76"/>
      <c r="SGE76"/>
      <c r="SGF76"/>
      <c r="SGG76"/>
      <c r="SGH76"/>
      <c r="SGI76"/>
      <c r="SGJ76"/>
      <c r="SGK76"/>
      <c r="SGL76"/>
      <c r="SGM76"/>
      <c r="SGN76"/>
      <c r="SGO76"/>
      <c r="SGP76"/>
      <c r="SGQ76"/>
      <c r="SGR76"/>
      <c r="SGS76"/>
      <c r="SGT76"/>
      <c r="SGU76"/>
      <c r="SGV76"/>
      <c r="SGW76"/>
      <c r="SGX76"/>
      <c r="SGY76"/>
      <c r="SGZ76"/>
      <c r="SHA76"/>
      <c r="SHB76"/>
      <c r="SHC76"/>
      <c r="SHD76"/>
      <c r="SHE76"/>
      <c r="SHF76"/>
      <c r="SHG76"/>
      <c r="SHH76"/>
      <c r="SHI76"/>
      <c r="SHJ76"/>
      <c r="SHK76"/>
      <c r="SHL76"/>
      <c r="SHM76"/>
      <c r="SHN76"/>
      <c r="SHO76"/>
      <c r="SHP76"/>
      <c r="SHQ76"/>
      <c r="SHR76"/>
      <c r="SHS76"/>
      <c r="SHT76"/>
      <c r="SHU76"/>
      <c r="SHV76"/>
      <c r="SHW76"/>
      <c r="SHX76"/>
      <c r="SHY76"/>
      <c r="SHZ76"/>
      <c r="SIA76"/>
      <c r="SIB76"/>
      <c r="SIC76"/>
      <c r="SID76"/>
      <c r="SIE76"/>
      <c r="SIF76"/>
      <c r="SIG76"/>
      <c r="SIH76"/>
      <c r="SII76"/>
      <c r="SIJ76"/>
      <c r="SIK76"/>
      <c r="SIL76"/>
      <c r="SIM76"/>
      <c r="SIN76"/>
      <c r="SIO76"/>
      <c r="SIP76"/>
      <c r="SIQ76"/>
      <c r="SIR76"/>
      <c r="SIS76"/>
      <c r="SIT76"/>
      <c r="SIU76"/>
      <c r="SIV76"/>
      <c r="SIW76"/>
      <c r="SIX76"/>
      <c r="SIY76"/>
      <c r="SIZ76"/>
      <c r="SJA76"/>
      <c r="SJB76"/>
      <c r="SJC76"/>
      <c r="SJD76"/>
      <c r="SJE76"/>
      <c r="SJF76"/>
      <c r="SJG76"/>
      <c r="SJH76"/>
      <c r="SJI76"/>
      <c r="SJJ76"/>
      <c r="SJK76"/>
      <c r="SJL76"/>
      <c r="SJM76"/>
      <c r="SJN76"/>
      <c r="SJO76"/>
      <c r="SJP76"/>
      <c r="SJQ76"/>
      <c r="SJR76"/>
      <c r="SJS76"/>
      <c r="SJT76"/>
      <c r="SJU76"/>
      <c r="SJV76"/>
      <c r="SJW76"/>
      <c r="SJX76"/>
      <c r="SJY76"/>
      <c r="SJZ76"/>
      <c r="SKA76"/>
      <c r="SKB76"/>
      <c r="SKC76"/>
      <c r="SKD76"/>
      <c r="SKE76"/>
      <c r="SKF76"/>
      <c r="SKG76"/>
      <c r="SKH76"/>
      <c r="SKI76"/>
      <c r="SKJ76"/>
      <c r="SKK76"/>
      <c r="SKL76"/>
      <c r="SKM76"/>
      <c r="SKN76"/>
      <c r="SKO76"/>
      <c r="SKP76"/>
      <c r="SKQ76"/>
      <c r="SKR76"/>
      <c r="SKS76"/>
      <c r="SKT76"/>
      <c r="SKU76"/>
      <c r="SKV76"/>
      <c r="SKW76"/>
      <c r="SKX76"/>
      <c r="SKY76"/>
      <c r="SKZ76"/>
      <c r="SLA76"/>
      <c r="SLB76"/>
      <c r="SLC76"/>
      <c r="SLD76"/>
      <c r="SLE76"/>
      <c r="SLF76"/>
      <c r="SLG76"/>
      <c r="SLH76"/>
      <c r="SLI76"/>
      <c r="SLJ76"/>
      <c r="SLK76"/>
      <c r="SLL76"/>
      <c r="SLM76"/>
      <c r="SLN76"/>
      <c r="SLO76"/>
      <c r="SLP76"/>
      <c r="SLQ76"/>
      <c r="SLR76"/>
      <c r="SLS76"/>
      <c r="SLT76"/>
      <c r="SLU76"/>
      <c r="SLV76"/>
      <c r="SLW76"/>
      <c r="SLX76"/>
      <c r="SLY76"/>
      <c r="SLZ76"/>
      <c r="SMA76"/>
      <c r="SMB76"/>
      <c r="SMC76"/>
      <c r="SMD76"/>
      <c r="SME76"/>
      <c r="SMF76"/>
      <c r="SMG76"/>
      <c r="SMH76"/>
      <c r="SMI76"/>
      <c r="SMJ76"/>
      <c r="SMK76"/>
      <c r="SML76"/>
      <c r="SMM76"/>
      <c r="SMN76"/>
      <c r="SMO76"/>
      <c r="SMP76"/>
      <c r="SMQ76"/>
      <c r="SMR76"/>
      <c r="SMS76"/>
      <c r="SMT76"/>
      <c r="SMU76"/>
      <c r="SMV76"/>
      <c r="SMW76"/>
      <c r="SMX76"/>
      <c r="SMY76"/>
      <c r="SMZ76"/>
      <c r="SNA76"/>
      <c r="SNB76"/>
      <c r="SNC76"/>
      <c r="SND76"/>
      <c r="SNE76"/>
      <c r="SNF76"/>
      <c r="SNG76"/>
      <c r="SNH76"/>
      <c r="SNI76"/>
      <c r="SNJ76"/>
      <c r="SNK76"/>
      <c r="SNL76"/>
      <c r="SNM76"/>
      <c r="SNN76"/>
      <c r="SNO76"/>
      <c r="SNP76"/>
      <c r="SNQ76"/>
      <c r="SNR76"/>
      <c r="SNS76"/>
      <c r="SNT76"/>
      <c r="SNU76"/>
      <c r="SNV76"/>
      <c r="SNW76"/>
      <c r="SNX76"/>
      <c r="SNY76"/>
      <c r="SNZ76"/>
      <c r="SOA76"/>
      <c r="SOB76"/>
      <c r="SOC76"/>
      <c r="SOD76"/>
      <c r="SOE76"/>
      <c r="SOF76"/>
      <c r="SOG76"/>
      <c r="SOH76"/>
      <c r="SOI76"/>
      <c r="SOJ76"/>
      <c r="SOK76"/>
      <c r="SOL76"/>
      <c r="SOM76"/>
      <c r="SON76"/>
      <c r="SOO76"/>
      <c r="SOP76"/>
      <c r="SOQ76"/>
      <c r="SOR76"/>
      <c r="SOS76"/>
      <c r="SOT76"/>
      <c r="SOU76"/>
      <c r="SOV76"/>
      <c r="SOW76"/>
      <c r="SOX76"/>
      <c r="SOY76"/>
      <c r="SOZ76"/>
      <c r="SPA76"/>
      <c r="SPB76"/>
      <c r="SPC76"/>
      <c r="SPD76"/>
      <c r="SPE76"/>
      <c r="SPF76"/>
      <c r="SPG76"/>
      <c r="SPH76"/>
      <c r="SPI76"/>
      <c r="SPJ76"/>
      <c r="SPK76"/>
      <c r="SPL76"/>
      <c r="SPM76"/>
      <c r="SPN76"/>
      <c r="SPO76"/>
      <c r="SPP76"/>
      <c r="SPQ76"/>
      <c r="SPR76"/>
      <c r="SPS76"/>
      <c r="SPT76"/>
      <c r="SPU76"/>
      <c r="SPV76"/>
      <c r="SPW76"/>
      <c r="SPX76"/>
      <c r="SPY76"/>
      <c r="SPZ76"/>
      <c r="SQA76"/>
      <c r="SQB76"/>
      <c r="SQC76"/>
      <c r="SQD76"/>
      <c r="SQE76"/>
      <c r="SQF76"/>
      <c r="SQG76"/>
      <c r="SQH76"/>
      <c r="SQI76"/>
      <c r="SQJ76"/>
      <c r="SQK76"/>
      <c r="SQL76"/>
      <c r="SQM76"/>
      <c r="SQN76"/>
      <c r="SQO76"/>
      <c r="SQP76"/>
      <c r="SQQ76"/>
      <c r="SQR76"/>
      <c r="SQS76"/>
      <c r="SQT76"/>
      <c r="SQU76"/>
      <c r="SQV76"/>
      <c r="SQW76"/>
      <c r="SQX76"/>
      <c r="SQY76"/>
      <c r="SQZ76"/>
      <c r="SRA76"/>
      <c r="SRB76"/>
      <c r="SRC76"/>
      <c r="SRD76"/>
      <c r="SRE76"/>
      <c r="SRF76"/>
      <c r="SRG76"/>
      <c r="SRH76"/>
      <c r="SRI76"/>
      <c r="SRJ76"/>
      <c r="SRK76"/>
      <c r="SRL76"/>
      <c r="SRM76"/>
      <c r="SRN76"/>
      <c r="SRO76"/>
      <c r="SRP76"/>
      <c r="SRQ76"/>
      <c r="SRR76"/>
      <c r="SRS76"/>
      <c r="SRT76"/>
      <c r="SRU76"/>
      <c r="SRV76"/>
      <c r="SRW76"/>
      <c r="SRX76"/>
      <c r="SRY76"/>
      <c r="SRZ76"/>
      <c r="SSA76"/>
      <c r="SSB76"/>
      <c r="SSC76"/>
      <c r="SSD76"/>
      <c r="SSE76"/>
      <c r="SSF76"/>
      <c r="SSG76"/>
      <c r="SSH76"/>
      <c r="SSI76"/>
      <c r="SSJ76"/>
      <c r="SSK76"/>
      <c r="SSL76"/>
      <c r="SSM76"/>
      <c r="SSN76"/>
      <c r="SSO76"/>
      <c r="SSP76"/>
      <c r="SSQ76"/>
      <c r="SSR76"/>
      <c r="SSS76"/>
      <c r="SST76"/>
      <c r="SSU76"/>
      <c r="SSV76"/>
      <c r="SSW76"/>
      <c r="SSX76"/>
      <c r="SSY76"/>
      <c r="SSZ76"/>
      <c r="STA76"/>
      <c r="STB76"/>
      <c r="STC76"/>
      <c r="STD76"/>
      <c r="STE76"/>
      <c r="STF76"/>
      <c r="STG76"/>
      <c r="STH76"/>
      <c r="STI76"/>
      <c r="STJ76"/>
      <c r="STK76"/>
      <c r="STL76"/>
      <c r="STM76"/>
      <c r="STN76"/>
      <c r="STO76"/>
      <c r="STP76"/>
      <c r="STQ76"/>
      <c r="STR76"/>
      <c r="STS76"/>
      <c r="STT76"/>
      <c r="STU76"/>
      <c r="STV76"/>
      <c r="STW76"/>
      <c r="STX76"/>
      <c r="STY76"/>
      <c r="STZ76"/>
      <c r="SUA76"/>
      <c r="SUB76"/>
      <c r="SUC76"/>
      <c r="SUD76"/>
      <c r="SUE76"/>
      <c r="SUF76"/>
      <c r="SUG76"/>
      <c r="SUH76"/>
      <c r="SUI76"/>
      <c r="SUJ76"/>
      <c r="SUK76"/>
      <c r="SUL76"/>
      <c r="SUM76"/>
      <c r="SUN76"/>
      <c r="SUO76"/>
      <c r="SUP76"/>
      <c r="SUQ76"/>
      <c r="SUR76"/>
      <c r="SUS76"/>
      <c r="SUT76"/>
      <c r="SUU76"/>
      <c r="SUV76"/>
      <c r="SUW76"/>
      <c r="SUX76"/>
      <c r="SUY76"/>
      <c r="SUZ76"/>
      <c r="SVA76"/>
      <c r="SVB76"/>
      <c r="SVC76"/>
      <c r="SVD76"/>
      <c r="SVE76"/>
      <c r="SVF76"/>
      <c r="SVG76"/>
      <c r="SVH76"/>
      <c r="SVI76"/>
      <c r="SVJ76"/>
      <c r="SVK76"/>
      <c r="SVL76"/>
      <c r="SVM76"/>
      <c r="SVN76"/>
      <c r="SVO76"/>
      <c r="SVP76"/>
      <c r="SVQ76"/>
      <c r="SVR76"/>
      <c r="SVS76"/>
      <c r="SVT76"/>
      <c r="SVU76"/>
      <c r="SVV76"/>
      <c r="SVW76"/>
      <c r="SVX76"/>
      <c r="SVY76"/>
      <c r="SVZ76"/>
      <c r="SWA76"/>
      <c r="SWB76"/>
      <c r="SWC76"/>
      <c r="SWD76"/>
      <c r="SWE76"/>
      <c r="SWF76"/>
      <c r="SWG76"/>
      <c r="SWH76"/>
      <c r="SWI76"/>
      <c r="SWJ76"/>
      <c r="SWK76"/>
      <c r="SWL76"/>
      <c r="SWM76"/>
      <c r="SWN76"/>
      <c r="SWO76"/>
      <c r="SWP76"/>
      <c r="SWQ76"/>
      <c r="SWR76"/>
      <c r="SWS76"/>
      <c r="SWT76"/>
      <c r="SWU76"/>
      <c r="SWV76"/>
      <c r="SWW76"/>
      <c r="SWX76"/>
      <c r="SWY76"/>
      <c r="SWZ76"/>
      <c r="SXA76"/>
      <c r="SXB76"/>
      <c r="SXC76"/>
      <c r="SXD76"/>
      <c r="SXE76"/>
      <c r="SXF76"/>
      <c r="SXG76"/>
      <c r="SXH76"/>
      <c r="SXI76"/>
      <c r="SXJ76"/>
      <c r="SXK76"/>
      <c r="SXL76"/>
      <c r="SXM76"/>
      <c r="SXN76"/>
      <c r="SXO76"/>
      <c r="SXP76"/>
      <c r="SXQ76"/>
      <c r="SXR76"/>
      <c r="SXS76"/>
      <c r="SXT76"/>
      <c r="SXU76"/>
      <c r="SXV76"/>
      <c r="SXW76"/>
      <c r="SXX76"/>
      <c r="SXY76"/>
      <c r="SXZ76"/>
      <c r="SYA76"/>
      <c r="SYB76"/>
      <c r="SYC76"/>
      <c r="SYD76"/>
      <c r="SYE76"/>
      <c r="SYF76"/>
      <c r="SYG76"/>
      <c r="SYH76"/>
      <c r="SYI76"/>
      <c r="SYJ76"/>
      <c r="SYK76"/>
      <c r="SYL76"/>
      <c r="SYM76"/>
      <c r="SYN76"/>
      <c r="SYO76"/>
      <c r="SYP76"/>
      <c r="SYQ76"/>
      <c r="SYR76"/>
      <c r="SYS76"/>
      <c r="SYT76"/>
      <c r="SYU76"/>
      <c r="SYV76"/>
      <c r="SYW76"/>
      <c r="SYX76"/>
      <c r="SYY76"/>
      <c r="SYZ76"/>
      <c r="SZA76"/>
      <c r="SZB76"/>
      <c r="SZC76"/>
      <c r="SZD76"/>
      <c r="SZE76"/>
      <c r="SZF76"/>
      <c r="SZG76"/>
      <c r="SZH76"/>
      <c r="SZI76"/>
      <c r="SZJ76"/>
      <c r="SZK76"/>
      <c r="SZL76"/>
      <c r="SZM76"/>
      <c r="SZN76"/>
      <c r="SZO76"/>
      <c r="SZP76"/>
      <c r="SZQ76"/>
      <c r="SZR76"/>
      <c r="SZS76"/>
      <c r="SZT76"/>
      <c r="SZU76"/>
      <c r="SZV76"/>
      <c r="SZW76"/>
      <c r="SZX76"/>
      <c r="SZY76"/>
      <c r="SZZ76"/>
      <c r="TAA76"/>
      <c r="TAB76"/>
      <c r="TAC76"/>
      <c r="TAD76"/>
      <c r="TAE76"/>
      <c r="TAF76"/>
      <c r="TAG76"/>
      <c r="TAH76"/>
      <c r="TAI76"/>
      <c r="TAJ76"/>
      <c r="TAK76"/>
      <c r="TAL76"/>
      <c r="TAM76"/>
      <c r="TAN76"/>
      <c r="TAO76"/>
      <c r="TAP76"/>
      <c r="TAQ76"/>
      <c r="TAR76"/>
      <c r="TAS76"/>
      <c r="TAT76"/>
      <c r="TAU76"/>
      <c r="TAV76"/>
      <c r="TAW76"/>
      <c r="TAX76"/>
      <c r="TAY76"/>
      <c r="TAZ76"/>
      <c r="TBA76"/>
      <c r="TBB76"/>
      <c r="TBC76"/>
      <c r="TBD76"/>
      <c r="TBE76"/>
      <c r="TBF76"/>
      <c r="TBG76"/>
      <c r="TBH76"/>
      <c r="TBI76"/>
      <c r="TBJ76"/>
      <c r="TBK76"/>
      <c r="TBL76"/>
      <c r="TBM76"/>
      <c r="TBN76"/>
      <c r="TBO76"/>
      <c r="TBP76"/>
      <c r="TBQ76"/>
      <c r="TBR76"/>
      <c r="TBS76"/>
      <c r="TBT76"/>
      <c r="TBU76"/>
      <c r="TBV76"/>
      <c r="TBW76"/>
      <c r="TBX76"/>
      <c r="TBY76"/>
      <c r="TBZ76"/>
      <c r="TCA76"/>
      <c r="TCB76"/>
      <c r="TCC76"/>
      <c r="TCD76"/>
      <c r="TCE76"/>
      <c r="TCF76"/>
      <c r="TCG76"/>
      <c r="TCH76"/>
      <c r="TCI76"/>
      <c r="TCJ76"/>
      <c r="TCK76"/>
      <c r="TCL76"/>
      <c r="TCM76"/>
      <c r="TCN76"/>
      <c r="TCO76"/>
      <c r="TCP76"/>
      <c r="TCQ76"/>
      <c r="TCR76"/>
      <c r="TCS76"/>
      <c r="TCT76"/>
      <c r="TCU76"/>
      <c r="TCV76"/>
      <c r="TCW76"/>
      <c r="TCX76"/>
      <c r="TCY76"/>
      <c r="TCZ76"/>
      <c r="TDA76"/>
      <c r="TDB76"/>
      <c r="TDC76"/>
      <c r="TDD76"/>
      <c r="TDE76"/>
      <c r="TDF76"/>
      <c r="TDG76"/>
      <c r="TDH76"/>
      <c r="TDI76"/>
      <c r="TDJ76"/>
      <c r="TDK76"/>
      <c r="TDL76"/>
      <c r="TDM76"/>
      <c r="TDN76"/>
      <c r="TDO76"/>
      <c r="TDP76"/>
      <c r="TDQ76"/>
      <c r="TDR76"/>
      <c r="TDS76"/>
      <c r="TDT76"/>
      <c r="TDU76"/>
      <c r="TDV76"/>
      <c r="TDW76"/>
      <c r="TDX76"/>
      <c r="TDY76"/>
      <c r="TDZ76"/>
      <c r="TEA76"/>
      <c r="TEB76"/>
      <c r="TEC76"/>
      <c r="TED76"/>
      <c r="TEE76"/>
      <c r="TEF76"/>
      <c r="TEG76"/>
      <c r="TEH76"/>
      <c r="TEI76"/>
      <c r="TEJ76"/>
      <c r="TEK76"/>
      <c r="TEL76"/>
      <c r="TEM76"/>
      <c r="TEN76"/>
      <c r="TEO76"/>
      <c r="TEP76"/>
      <c r="TEQ76"/>
      <c r="TER76"/>
      <c r="TES76"/>
      <c r="TET76"/>
      <c r="TEU76"/>
      <c r="TEV76"/>
      <c r="TEW76"/>
      <c r="TEX76"/>
      <c r="TEY76"/>
      <c r="TEZ76"/>
      <c r="TFA76"/>
      <c r="TFB76"/>
      <c r="TFC76"/>
      <c r="TFD76"/>
      <c r="TFE76"/>
      <c r="TFF76"/>
      <c r="TFG76"/>
      <c r="TFH76"/>
      <c r="TFI76"/>
      <c r="TFJ76"/>
      <c r="TFK76"/>
      <c r="TFL76"/>
      <c r="TFM76"/>
      <c r="TFN76"/>
      <c r="TFO76"/>
      <c r="TFP76"/>
      <c r="TFQ76"/>
      <c r="TFR76"/>
      <c r="TFS76"/>
      <c r="TFT76"/>
      <c r="TFU76"/>
      <c r="TFV76"/>
      <c r="TFW76"/>
      <c r="TFX76"/>
      <c r="TFY76"/>
      <c r="TFZ76"/>
      <c r="TGA76"/>
      <c r="TGB76"/>
      <c r="TGC76"/>
      <c r="TGD76"/>
      <c r="TGE76"/>
      <c r="TGF76"/>
      <c r="TGG76"/>
      <c r="TGH76"/>
      <c r="TGI76"/>
      <c r="TGJ76"/>
      <c r="TGK76"/>
      <c r="TGL76"/>
      <c r="TGM76"/>
      <c r="TGN76"/>
      <c r="TGO76"/>
      <c r="TGP76"/>
      <c r="TGQ76"/>
      <c r="TGR76"/>
      <c r="TGS76"/>
      <c r="TGT76"/>
      <c r="TGU76"/>
      <c r="TGV76"/>
      <c r="TGW76"/>
      <c r="TGX76"/>
      <c r="TGY76"/>
      <c r="TGZ76"/>
      <c r="THA76"/>
      <c r="THB76"/>
      <c r="THC76"/>
      <c r="THD76"/>
      <c r="THE76"/>
      <c r="THF76"/>
      <c r="THG76"/>
      <c r="THH76"/>
      <c r="THI76"/>
      <c r="THJ76"/>
      <c r="THK76"/>
      <c r="THL76"/>
      <c r="THM76"/>
      <c r="THN76"/>
      <c r="THO76"/>
      <c r="THP76"/>
      <c r="THQ76"/>
      <c r="THR76"/>
      <c r="THS76"/>
      <c r="THT76"/>
      <c r="THU76"/>
      <c r="THV76"/>
      <c r="THW76"/>
      <c r="THX76"/>
      <c r="THY76"/>
      <c r="THZ76"/>
      <c r="TIA76"/>
      <c r="TIB76"/>
      <c r="TIC76"/>
      <c r="TID76"/>
      <c r="TIE76"/>
      <c r="TIF76"/>
      <c r="TIG76"/>
      <c r="TIH76"/>
      <c r="TII76"/>
      <c r="TIJ76"/>
      <c r="TIK76"/>
      <c r="TIL76"/>
      <c r="TIM76"/>
      <c r="TIN76"/>
      <c r="TIO76"/>
      <c r="TIP76"/>
      <c r="TIQ76"/>
      <c r="TIR76"/>
      <c r="TIS76"/>
      <c r="TIT76"/>
      <c r="TIU76"/>
      <c r="TIV76"/>
      <c r="TIW76"/>
      <c r="TIX76"/>
      <c r="TIY76"/>
      <c r="TIZ76"/>
      <c r="TJA76"/>
      <c r="TJB76"/>
      <c r="TJC76"/>
      <c r="TJD76"/>
      <c r="TJE76"/>
      <c r="TJF76"/>
      <c r="TJG76"/>
      <c r="TJH76"/>
      <c r="TJI76"/>
      <c r="TJJ76"/>
      <c r="TJK76"/>
      <c r="TJL76"/>
      <c r="TJM76"/>
      <c r="TJN76"/>
      <c r="TJO76"/>
      <c r="TJP76"/>
      <c r="TJQ76"/>
      <c r="TJR76"/>
      <c r="TJS76"/>
      <c r="TJT76"/>
      <c r="TJU76"/>
      <c r="TJV76"/>
      <c r="TJW76"/>
      <c r="TJX76"/>
      <c r="TJY76"/>
      <c r="TJZ76"/>
      <c r="TKA76"/>
      <c r="TKB76"/>
      <c r="TKC76"/>
      <c r="TKD76"/>
      <c r="TKE76"/>
      <c r="TKF76"/>
      <c r="TKG76"/>
      <c r="TKH76"/>
      <c r="TKI76"/>
      <c r="TKJ76"/>
      <c r="TKK76"/>
      <c r="TKL76"/>
      <c r="TKM76"/>
      <c r="TKN76"/>
      <c r="TKO76"/>
      <c r="TKP76"/>
      <c r="TKQ76"/>
      <c r="TKR76"/>
      <c r="TKS76"/>
      <c r="TKT76"/>
      <c r="TKU76"/>
      <c r="TKV76"/>
      <c r="TKW76"/>
      <c r="TKX76"/>
      <c r="TKY76"/>
      <c r="TKZ76"/>
      <c r="TLA76"/>
      <c r="TLB76"/>
      <c r="TLC76"/>
      <c r="TLD76"/>
      <c r="TLE76"/>
      <c r="TLF76"/>
      <c r="TLG76"/>
      <c r="TLH76"/>
      <c r="TLI76"/>
      <c r="TLJ76"/>
      <c r="TLK76"/>
      <c r="TLL76"/>
      <c r="TLM76"/>
      <c r="TLN76"/>
      <c r="TLO76"/>
      <c r="TLP76"/>
      <c r="TLQ76"/>
      <c r="TLR76"/>
      <c r="TLS76"/>
      <c r="TLT76"/>
      <c r="TLU76"/>
      <c r="TLV76"/>
      <c r="TLW76"/>
      <c r="TLX76"/>
      <c r="TLY76"/>
      <c r="TLZ76"/>
      <c r="TMA76"/>
      <c r="TMB76"/>
      <c r="TMC76"/>
      <c r="TMD76"/>
      <c r="TME76"/>
      <c r="TMF76"/>
      <c r="TMG76"/>
      <c r="TMH76"/>
      <c r="TMI76"/>
      <c r="TMJ76"/>
      <c r="TMK76"/>
      <c r="TML76"/>
      <c r="TMM76"/>
      <c r="TMN76"/>
      <c r="TMO76"/>
      <c r="TMP76"/>
      <c r="TMQ76"/>
      <c r="TMR76"/>
      <c r="TMS76"/>
      <c r="TMT76"/>
      <c r="TMU76"/>
      <c r="TMV76"/>
      <c r="TMW76"/>
      <c r="TMX76"/>
      <c r="TMY76"/>
      <c r="TMZ76"/>
      <c r="TNA76"/>
      <c r="TNB76"/>
      <c r="TNC76"/>
      <c r="TND76"/>
      <c r="TNE76"/>
      <c r="TNF76"/>
      <c r="TNG76"/>
      <c r="TNH76"/>
      <c r="TNI76"/>
      <c r="TNJ76"/>
      <c r="TNK76"/>
      <c r="TNL76"/>
      <c r="TNM76"/>
      <c r="TNN76"/>
      <c r="TNO76"/>
      <c r="TNP76"/>
      <c r="TNQ76"/>
      <c r="TNR76"/>
      <c r="TNS76"/>
      <c r="TNT76"/>
      <c r="TNU76"/>
      <c r="TNV76"/>
      <c r="TNW76"/>
      <c r="TNX76"/>
      <c r="TNY76"/>
      <c r="TNZ76"/>
      <c r="TOA76"/>
      <c r="TOB76"/>
      <c r="TOC76"/>
      <c r="TOD76"/>
      <c r="TOE76"/>
      <c r="TOF76"/>
      <c r="TOG76"/>
      <c r="TOH76"/>
      <c r="TOI76"/>
      <c r="TOJ76"/>
      <c r="TOK76"/>
      <c r="TOL76"/>
      <c r="TOM76"/>
      <c r="TON76"/>
      <c r="TOO76"/>
      <c r="TOP76"/>
      <c r="TOQ76"/>
      <c r="TOR76"/>
      <c r="TOS76"/>
      <c r="TOT76"/>
      <c r="TOU76"/>
      <c r="TOV76"/>
      <c r="TOW76"/>
      <c r="TOX76"/>
      <c r="TOY76"/>
      <c r="TOZ76"/>
      <c r="TPA76"/>
      <c r="TPB76"/>
      <c r="TPC76"/>
      <c r="TPD76"/>
      <c r="TPE76"/>
      <c r="TPF76"/>
      <c r="TPG76"/>
      <c r="TPH76"/>
      <c r="TPI76"/>
      <c r="TPJ76"/>
      <c r="TPK76"/>
      <c r="TPL76"/>
      <c r="TPM76"/>
      <c r="TPN76"/>
      <c r="TPO76"/>
      <c r="TPP76"/>
      <c r="TPQ76"/>
      <c r="TPR76"/>
      <c r="TPS76"/>
      <c r="TPT76"/>
      <c r="TPU76"/>
      <c r="TPV76"/>
      <c r="TPW76"/>
      <c r="TPX76"/>
      <c r="TPY76"/>
      <c r="TPZ76"/>
      <c r="TQA76"/>
      <c r="TQB76"/>
      <c r="TQC76"/>
      <c r="TQD76"/>
      <c r="TQE76"/>
      <c r="TQF76"/>
      <c r="TQG76"/>
      <c r="TQH76"/>
      <c r="TQI76"/>
      <c r="TQJ76"/>
      <c r="TQK76"/>
      <c r="TQL76"/>
      <c r="TQM76"/>
      <c r="TQN76"/>
      <c r="TQO76"/>
      <c r="TQP76"/>
      <c r="TQQ76"/>
      <c r="TQR76"/>
      <c r="TQS76"/>
      <c r="TQT76"/>
      <c r="TQU76"/>
      <c r="TQV76"/>
      <c r="TQW76"/>
      <c r="TQX76"/>
      <c r="TQY76"/>
      <c r="TQZ76"/>
      <c r="TRA76"/>
      <c r="TRB76"/>
      <c r="TRC76"/>
      <c r="TRD76"/>
      <c r="TRE76"/>
      <c r="TRF76"/>
      <c r="TRG76"/>
      <c r="TRH76"/>
      <c r="TRI76"/>
      <c r="TRJ76"/>
      <c r="TRK76"/>
      <c r="TRL76"/>
      <c r="TRM76"/>
      <c r="TRN76"/>
      <c r="TRO76"/>
      <c r="TRP76"/>
      <c r="TRQ76"/>
      <c r="TRR76"/>
      <c r="TRS76"/>
      <c r="TRT76"/>
      <c r="TRU76"/>
      <c r="TRV76"/>
      <c r="TRW76"/>
      <c r="TRX76"/>
      <c r="TRY76"/>
      <c r="TRZ76"/>
      <c r="TSA76"/>
      <c r="TSB76"/>
      <c r="TSC76"/>
      <c r="TSD76"/>
      <c r="TSE76"/>
      <c r="TSF76"/>
      <c r="TSG76"/>
      <c r="TSH76"/>
      <c r="TSI76"/>
      <c r="TSJ76"/>
      <c r="TSK76"/>
      <c r="TSL76"/>
      <c r="TSM76"/>
      <c r="TSN76"/>
      <c r="TSO76"/>
      <c r="TSP76"/>
      <c r="TSQ76"/>
      <c r="TSR76"/>
      <c r="TSS76"/>
      <c r="TST76"/>
      <c r="TSU76"/>
      <c r="TSV76"/>
      <c r="TSW76"/>
      <c r="TSX76"/>
      <c r="TSY76"/>
      <c r="TSZ76"/>
      <c r="TTA76"/>
      <c r="TTB76"/>
      <c r="TTC76"/>
      <c r="TTD76"/>
      <c r="TTE76"/>
      <c r="TTF76"/>
      <c r="TTG76"/>
      <c r="TTH76"/>
      <c r="TTI76"/>
      <c r="TTJ76"/>
      <c r="TTK76"/>
      <c r="TTL76"/>
      <c r="TTM76"/>
      <c r="TTN76"/>
      <c r="TTO76"/>
      <c r="TTP76"/>
      <c r="TTQ76"/>
      <c r="TTR76"/>
      <c r="TTS76"/>
      <c r="TTT76"/>
      <c r="TTU76"/>
      <c r="TTV76"/>
      <c r="TTW76"/>
      <c r="TTX76"/>
      <c r="TTY76"/>
      <c r="TTZ76"/>
      <c r="TUA76"/>
      <c r="TUB76"/>
      <c r="TUC76"/>
      <c r="TUD76"/>
      <c r="TUE76"/>
      <c r="TUF76"/>
      <c r="TUG76"/>
      <c r="TUH76"/>
      <c r="TUI76"/>
      <c r="TUJ76"/>
      <c r="TUK76"/>
      <c r="TUL76"/>
      <c r="TUM76"/>
      <c r="TUN76"/>
      <c r="TUO76"/>
      <c r="TUP76"/>
      <c r="TUQ76"/>
      <c r="TUR76"/>
      <c r="TUS76"/>
      <c r="TUT76"/>
      <c r="TUU76"/>
      <c r="TUV76"/>
      <c r="TUW76"/>
      <c r="TUX76"/>
      <c r="TUY76"/>
      <c r="TUZ76"/>
      <c r="TVA76"/>
      <c r="TVB76"/>
      <c r="TVC76"/>
      <c r="TVD76"/>
      <c r="TVE76"/>
      <c r="TVF76"/>
      <c r="TVG76"/>
      <c r="TVH76"/>
      <c r="TVI76"/>
      <c r="TVJ76"/>
      <c r="TVK76"/>
      <c r="TVL76"/>
      <c r="TVM76"/>
      <c r="TVN76"/>
      <c r="TVO76"/>
      <c r="TVP76"/>
      <c r="TVQ76"/>
      <c r="TVR76"/>
      <c r="TVS76"/>
      <c r="TVT76"/>
      <c r="TVU76"/>
      <c r="TVV76"/>
      <c r="TVW76"/>
      <c r="TVX76"/>
      <c r="TVY76"/>
      <c r="TVZ76"/>
      <c r="TWA76"/>
      <c r="TWB76"/>
      <c r="TWC76"/>
      <c r="TWD76"/>
      <c r="TWE76"/>
      <c r="TWF76"/>
      <c r="TWG76"/>
      <c r="TWH76"/>
      <c r="TWI76"/>
      <c r="TWJ76"/>
      <c r="TWK76"/>
      <c r="TWL76"/>
      <c r="TWM76"/>
      <c r="TWN76"/>
      <c r="TWO76"/>
      <c r="TWP76"/>
      <c r="TWQ76"/>
      <c r="TWR76"/>
      <c r="TWS76"/>
      <c r="TWT76"/>
      <c r="TWU76"/>
      <c r="TWV76"/>
      <c r="TWW76"/>
      <c r="TWX76"/>
      <c r="TWY76"/>
      <c r="TWZ76"/>
      <c r="TXA76"/>
      <c r="TXB76"/>
      <c r="TXC76"/>
      <c r="TXD76"/>
      <c r="TXE76"/>
      <c r="TXF76"/>
      <c r="TXG76"/>
      <c r="TXH76"/>
      <c r="TXI76"/>
      <c r="TXJ76"/>
      <c r="TXK76"/>
      <c r="TXL76"/>
      <c r="TXM76"/>
      <c r="TXN76"/>
      <c r="TXO76"/>
      <c r="TXP76"/>
      <c r="TXQ76"/>
      <c r="TXR76"/>
      <c r="TXS76"/>
      <c r="TXT76"/>
      <c r="TXU76"/>
      <c r="TXV76"/>
      <c r="TXW76"/>
      <c r="TXX76"/>
      <c r="TXY76"/>
      <c r="TXZ76"/>
      <c r="TYA76"/>
      <c r="TYB76"/>
      <c r="TYC76"/>
      <c r="TYD76"/>
      <c r="TYE76"/>
      <c r="TYF76"/>
      <c r="TYG76"/>
      <c r="TYH76"/>
      <c r="TYI76"/>
      <c r="TYJ76"/>
      <c r="TYK76"/>
      <c r="TYL76"/>
      <c r="TYM76"/>
      <c r="TYN76"/>
      <c r="TYO76"/>
      <c r="TYP76"/>
      <c r="TYQ76"/>
      <c r="TYR76"/>
      <c r="TYS76"/>
      <c r="TYT76"/>
      <c r="TYU76"/>
      <c r="TYV76"/>
      <c r="TYW76"/>
      <c r="TYX76"/>
      <c r="TYY76"/>
      <c r="TYZ76"/>
      <c r="TZA76"/>
      <c r="TZB76"/>
      <c r="TZC76"/>
      <c r="TZD76"/>
      <c r="TZE76"/>
      <c r="TZF76"/>
      <c r="TZG76"/>
      <c r="TZH76"/>
      <c r="TZI76"/>
      <c r="TZJ76"/>
      <c r="TZK76"/>
      <c r="TZL76"/>
      <c r="TZM76"/>
      <c r="TZN76"/>
      <c r="TZO76"/>
      <c r="TZP76"/>
      <c r="TZQ76"/>
      <c r="TZR76"/>
      <c r="TZS76"/>
      <c r="TZT76"/>
      <c r="TZU76"/>
      <c r="TZV76"/>
      <c r="TZW76"/>
      <c r="TZX76"/>
      <c r="TZY76"/>
      <c r="TZZ76"/>
      <c r="UAA76"/>
      <c r="UAB76"/>
      <c r="UAC76"/>
      <c r="UAD76"/>
      <c r="UAE76"/>
      <c r="UAF76"/>
      <c r="UAG76"/>
      <c r="UAH76"/>
      <c r="UAI76"/>
      <c r="UAJ76"/>
      <c r="UAK76"/>
      <c r="UAL76"/>
      <c r="UAM76"/>
      <c r="UAN76"/>
      <c r="UAO76"/>
      <c r="UAP76"/>
      <c r="UAQ76"/>
      <c r="UAR76"/>
      <c r="UAS76"/>
      <c r="UAT76"/>
      <c r="UAU76"/>
      <c r="UAV76"/>
      <c r="UAW76"/>
      <c r="UAX76"/>
      <c r="UAY76"/>
      <c r="UAZ76"/>
      <c r="UBA76"/>
      <c r="UBB76"/>
      <c r="UBC76"/>
      <c r="UBD76"/>
      <c r="UBE76"/>
      <c r="UBF76"/>
      <c r="UBG76"/>
      <c r="UBH76"/>
      <c r="UBI76"/>
      <c r="UBJ76"/>
      <c r="UBK76"/>
      <c r="UBL76"/>
      <c r="UBM76"/>
      <c r="UBN76"/>
      <c r="UBO76"/>
      <c r="UBP76"/>
      <c r="UBQ76"/>
      <c r="UBR76"/>
      <c r="UBS76"/>
      <c r="UBT76"/>
      <c r="UBU76"/>
      <c r="UBV76"/>
      <c r="UBW76"/>
      <c r="UBX76"/>
      <c r="UBY76"/>
      <c r="UBZ76"/>
      <c r="UCA76"/>
      <c r="UCB76"/>
      <c r="UCC76"/>
      <c r="UCD76"/>
      <c r="UCE76"/>
      <c r="UCF76"/>
      <c r="UCG76"/>
      <c r="UCH76"/>
      <c r="UCI76"/>
      <c r="UCJ76"/>
      <c r="UCK76"/>
      <c r="UCL76"/>
      <c r="UCM76"/>
      <c r="UCN76"/>
      <c r="UCO76"/>
      <c r="UCP76"/>
      <c r="UCQ76"/>
      <c r="UCR76"/>
      <c r="UCS76"/>
      <c r="UCT76"/>
      <c r="UCU76"/>
      <c r="UCV76"/>
      <c r="UCW76"/>
      <c r="UCX76"/>
      <c r="UCY76"/>
      <c r="UCZ76"/>
      <c r="UDA76"/>
      <c r="UDB76"/>
      <c r="UDC76"/>
      <c r="UDD76"/>
      <c r="UDE76"/>
      <c r="UDF76"/>
      <c r="UDG76"/>
      <c r="UDH76"/>
      <c r="UDI76"/>
      <c r="UDJ76"/>
      <c r="UDK76"/>
      <c r="UDL76"/>
      <c r="UDM76"/>
      <c r="UDN76"/>
      <c r="UDO76"/>
      <c r="UDP76"/>
      <c r="UDQ76"/>
      <c r="UDR76"/>
      <c r="UDS76"/>
      <c r="UDT76"/>
      <c r="UDU76"/>
      <c r="UDV76"/>
      <c r="UDW76"/>
      <c r="UDX76"/>
      <c r="UDY76"/>
      <c r="UDZ76"/>
      <c r="UEA76"/>
      <c r="UEB76"/>
      <c r="UEC76"/>
      <c r="UED76"/>
      <c r="UEE76"/>
      <c r="UEF76"/>
      <c r="UEG76"/>
      <c r="UEH76"/>
      <c r="UEI76"/>
      <c r="UEJ76"/>
      <c r="UEK76"/>
      <c r="UEL76"/>
      <c r="UEM76"/>
      <c r="UEN76"/>
      <c r="UEO76"/>
      <c r="UEP76"/>
      <c r="UEQ76"/>
      <c r="UER76"/>
      <c r="UES76"/>
      <c r="UET76"/>
      <c r="UEU76"/>
      <c r="UEV76"/>
      <c r="UEW76"/>
      <c r="UEX76"/>
      <c r="UEY76"/>
      <c r="UEZ76"/>
      <c r="UFA76"/>
      <c r="UFB76"/>
      <c r="UFC76"/>
      <c r="UFD76"/>
      <c r="UFE76"/>
      <c r="UFF76"/>
      <c r="UFG76"/>
      <c r="UFH76"/>
      <c r="UFI76"/>
      <c r="UFJ76"/>
      <c r="UFK76"/>
      <c r="UFL76"/>
      <c r="UFM76"/>
      <c r="UFN76"/>
      <c r="UFO76"/>
      <c r="UFP76"/>
      <c r="UFQ76"/>
      <c r="UFR76"/>
      <c r="UFS76"/>
      <c r="UFT76"/>
      <c r="UFU76"/>
      <c r="UFV76"/>
      <c r="UFW76"/>
      <c r="UFX76"/>
      <c r="UFY76"/>
      <c r="UFZ76"/>
      <c r="UGA76"/>
      <c r="UGB76"/>
      <c r="UGC76"/>
      <c r="UGD76"/>
      <c r="UGE76"/>
      <c r="UGF76"/>
      <c r="UGG76"/>
      <c r="UGH76"/>
      <c r="UGI76"/>
      <c r="UGJ76"/>
      <c r="UGK76"/>
      <c r="UGL76"/>
      <c r="UGM76"/>
      <c r="UGN76"/>
      <c r="UGO76"/>
      <c r="UGP76"/>
      <c r="UGQ76"/>
      <c r="UGR76"/>
      <c r="UGS76"/>
      <c r="UGT76"/>
      <c r="UGU76"/>
      <c r="UGV76"/>
      <c r="UGW76"/>
      <c r="UGX76"/>
      <c r="UGY76"/>
      <c r="UGZ76"/>
      <c r="UHA76"/>
      <c r="UHB76"/>
      <c r="UHC76"/>
      <c r="UHD76"/>
      <c r="UHE76"/>
      <c r="UHF76"/>
      <c r="UHG76"/>
      <c r="UHH76"/>
      <c r="UHI76"/>
      <c r="UHJ76"/>
      <c r="UHK76"/>
      <c r="UHL76"/>
      <c r="UHM76"/>
      <c r="UHN76"/>
      <c r="UHO76"/>
      <c r="UHP76"/>
      <c r="UHQ76"/>
      <c r="UHR76"/>
      <c r="UHS76"/>
      <c r="UHT76"/>
      <c r="UHU76"/>
      <c r="UHV76"/>
      <c r="UHW76"/>
      <c r="UHX76"/>
      <c r="UHY76"/>
      <c r="UHZ76"/>
      <c r="UIA76"/>
      <c r="UIB76"/>
      <c r="UIC76"/>
      <c r="UID76"/>
      <c r="UIE76"/>
      <c r="UIF76"/>
      <c r="UIG76"/>
      <c r="UIH76"/>
      <c r="UII76"/>
      <c r="UIJ76"/>
      <c r="UIK76"/>
      <c r="UIL76"/>
      <c r="UIM76"/>
      <c r="UIN76"/>
      <c r="UIO76"/>
      <c r="UIP76"/>
      <c r="UIQ76"/>
      <c r="UIR76"/>
      <c r="UIS76"/>
      <c r="UIT76"/>
      <c r="UIU76"/>
      <c r="UIV76"/>
      <c r="UIW76"/>
      <c r="UIX76"/>
      <c r="UIY76"/>
      <c r="UIZ76"/>
      <c r="UJA76"/>
      <c r="UJB76"/>
      <c r="UJC76"/>
      <c r="UJD76"/>
      <c r="UJE76"/>
      <c r="UJF76"/>
      <c r="UJG76"/>
      <c r="UJH76"/>
      <c r="UJI76"/>
      <c r="UJJ76"/>
      <c r="UJK76"/>
      <c r="UJL76"/>
      <c r="UJM76"/>
      <c r="UJN76"/>
      <c r="UJO76"/>
      <c r="UJP76"/>
      <c r="UJQ76"/>
      <c r="UJR76"/>
      <c r="UJS76"/>
      <c r="UJT76"/>
      <c r="UJU76"/>
      <c r="UJV76"/>
      <c r="UJW76"/>
      <c r="UJX76"/>
      <c r="UJY76"/>
      <c r="UJZ76"/>
      <c r="UKA76"/>
      <c r="UKB76"/>
      <c r="UKC76"/>
      <c r="UKD76"/>
      <c r="UKE76"/>
      <c r="UKF76"/>
      <c r="UKG76"/>
      <c r="UKH76"/>
      <c r="UKI76"/>
      <c r="UKJ76"/>
      <c r="UKK76"/>
      <c r="UKL76"/>
      <c r="UKM76"/>
      <c r="UKN76"/>
      <c r="UKO76"/>
      <c r="UKP76"/>
      <c r="UKQ76"/>
      <c r="UKR76"/>
      <c r="UKS76"/>
      <c r="UKT76"/>
      <c r="UKU76"/>
      <c r="UKV76"/>
      <c r="UKW76"/>
      <c r="UKX76"/>
      <c r="UKY76"/>
      <c r="UKZ76"/>
      <c r="ULA76"/>
      <c r="ULB76"/>
      <c r="ULC76"/>
      <c r="ULD76"/>
      <c r="ULE76"/>
      <c r="ULF76"/>
      <c r="ULG76"/>
      <c r="ULH76"/>
      <c r="ULI76"/>
      <c r="ULJ76"/>
      <c r="ULK76"/>
      <c r="ULL76"/>
      <c r="ULM76"/>
      <c r="ULN76"/>
      <c r="ULO76"/>
      <c r="ULP76"/>
      <c r="ULQ76"/>
      <c r="ULR76"/>
      <c r="ULS76"/>
      <c r="ULT76"/>
      <c r="ULU76"/>
      <c r="ULV76"/>
      <c r="ULW76"/>
      <c r="ULX76"/>
      <c r="ULY76"/>
      <c r="ULZ76"/>
      <c r="UMA76"/>
      <c r="UMB76"/>
      <c r="UMC76"/>
      <c r="UMD76"/>
      <c r="UME76"/>
      <c r="UMF76"/>
      <c r="UMG76"/>
      <c r="UMH76"/>
      <c r="UMI76"/>
      <c r="UMJ76"/>
      <c r="UMK76"/>
      <c r="UML76"/>
      <c r="UMM76"/>
      <c r="UMN76"/>
      <c r="UMO76"/>
      <c r="UMP76"/>
      <c r="UMQ76"/>
      <c r="UMR76"/>
      <c r="UMS76"/>
      <c r="UMT76"/>
      <c r="UMU76"/>
      <c r="UMV76"/>
      <c r="UMW76"/>
      <c r="UMX76"/>
      <c r="UMY76"/>
      <c r="UMZ76"/>
      <c r="UNA76"/>
      <c r="UNB76"/>
      <c r="UNC76"/>
      <c r="UND76"/>
      <c r="UNE76"/>
      <c r="UNF76"/>
      <c r="UNG76"/>
      <c r="UNH76"/>
      <c r="UNI76"/>
      <c r="UNJ76"/>
      <c r="UNK76"/>
      <c r="UNL76"/>
      <c r="UNM76"/>
      <c r="UNN76"/>
      <c r="UNO76"/>
      <c r="UNP76"/>
      <c r="UNQ76"/>
      <c r="UNR76"/>
      <c r="UNS76"/>
      <c r="UNT76"/>
      <c r="UNU76"/>
      <c r="UNV76"/>
      <c r="UNW76"/>
      <c r="UNX76"/>
      <c r="UNY76"/>
      <c r="UNZ76"/>
      <c r="UOA76"/>
      <c r="UOB76"/>
      <c r="UOC76"/>
      <c r="UOD76"/>
      <c r="UOE76"/>
      <c r="UOF76"/>
      <c r="UOG76"/>
      <c r="UOH76"/>
      <c r="UOI76"/>
      <c r="UOJ76"/>
      <c r="UOK76"/>
      <c r="UOL76"/>
      <c r="UOM76"/>
      <c r="UON76"/>
      <c r="UOO76"/>
      <c r="UOP76"/>
      <c r="UOQ76"/>
      <c r="UOR76"/>
      <c r="UOS76"/>
      <c r="UOT76"/>
      <c r="UOU76"/>
      <c r="UOV76"/>
      <c r="UOW76"/>
      <c r="UOX76"/>
      <c r="UOY76"/>
      <c r="UOZ76"/>
      <c r="UPA76"/>
      <c r="UPB76"/>
      <c r="UPC76"/>
      <c r="UPD76"/>
      <c r="UPE76"/>
      <c r="UPF76"/>
      <c r="UPG76"/>
      <c r="UPH76"/>
      <c r="UPI76"/>
      <c r="UPJ76"/>
      <c r="UPK76"/>
      <c r="UPL76"/>
      <c r="UPM76"/>
      <c r="UPN76"/>
      <c r="UPO76"/>
      <c r="UPP76"/>
      <c r="UPQ76"/>
      <c r="UPR76"/>
      <c r="UPS76"/>
      <c r="UPT76"/>
      <c r="UPU76"/>
      <c r="UPV76"/>
      <c r="UPW76"/>
      <c r="UPX76"/>
      <c r="UPY76"/>
      <c r="UPZ76"/>
      <c r="UQA76"/>
      <c r="UQB76"/>
      <c r="UQC76"/>
      <c r="UQD76"/>
      <c r="UQE76"/>
      <c r="UQF76"/>
      <c r="UQG76"/>
      <c r="UQH76"/>
      <c r="UQI76"/>
      <c r="UQJ76"/>
      <c r="UQK76"/>
      <c r="UQL76"/>
      <c r="UQM76"/>
      <c r="UQN76"/>
      <c r="UQO76"/>
      <c r="UQP76"/>
      <c r="UQQ76"/>
      <c r="UQR76"/>
      <c r="UQS76"/>
      <c r="UQT76"/>
      <c r="UQU76"/>
      <c r="UQV76"/>
      <c r="UQW76"/>
      <c r="UQX76"/>
      <c r="UQY76"/>
      <c r="UQZ76"/>
      <c r="URA76"/>
      <c r="URB76"/>
      <c r="URC76"/>
      <c r="URD76"/>
      <c r="URE76"/>
      <c r="URF76"/>
      <c r="URG76"/>
      <c r="URH76"/>
      <c r="URI76"/>
      <c r="URJ76"/>
      <c r="URK76"/>
      <c r="URL76"/>
      <c r="URM76"/>
      <c r="URN76"/>
      <c r="URO76"/>
      <c r="URP76"/>
      <c r="URQ76"/>
      <c r="URR76"/>
      <c r="URS76"/>
      <c r="URT76"/>
      <c r="URU76"/>
      <c r="URV76"/>
      <c r="URW76"/>
      <c r="URX76"/>
      <c r="URY76"/>
      <c r="URZ76"/>
      <c r="USA76"/>
      <c r="USB76"/>
      <c r="USC76"/>
      <c r="USD76"/>
      <c r="USE76"/>
      <c r="USF76"/>
      <c r="USG76"/>
      <c r="USH76"/>
      <c r="USI76"/>
      <c r="USJ76"/>
      <c r="USK76"/>
      <c r="USL76"/>
      <c r="USM76"/>
      <c r="USN76"/>
      <c r="USO76"/>
      <c r="USP76"/>
      <c r="USQ76"/>
      <c r="USR76"/>
      <c r="USS76"/>
      <c r="UST76"/>
      <c r="USU76"/>
      <c r="USV76"/>
      <c r="USW76"/>
      <c r="USX76"/>
      <c r="USY76"/>
      <c r="USZ76"/>
      <c r="UTA76"/>
      <c r="UTB76"/>
      <c r="UTC76"/>
      <c r="UTD76"/>
      <c r="UTE76"/>
      <c r="UTF76"/>
      <c r="UTG76"/>
      <c r="UTH76"/>
      <c r="UTI76"/>
      <c r="UTJ76"/>
      <c r="UTK76"/>
      <c r="UTL76"/>
      <c r="UTM76"/>
      <c r="UTN76"/>
      <c r="UTO76"/>
      <c r="UTP76"/>
      <c r="UTQ76"/>
      <c r="UTR76"/>
      <c r="UTS76"/>
      <c r="UTT76"/>
      <c r="UTU76"/>
      <c r="UTV76"/>
      <c r="UTW76"/>
      <c r="UTX76"/>
      <c r="UTY76"/>
      <c r="UTZ76"/>
      <c r="UUA76"/>
      <c r="UUB76"/>
      <c r="UUC76"/>
      <c r="UUD76"/>
      <c r="UUE76"/>
      <c r="UUF76"/>
      <c r="UUG76"/>
      <c r="UUH76"/>
      <c r="UUI76"/>
      <c r="UUJ76"/>
      <c r="UUK76"/>
      <c r="UUL76"/>
      <c r="UUM76"/>
      <c r="UUN76"/>
      <c r="UUO76"/>
      <c r="UUP76"/>
      <c r="UUQ76"/>
      <c r="UUR76"/>
      <c r="UUS76"/>
      <c r="UUT76"/>
      <c r="UUU76"/>
      <c r="UUV76"/>
      <c r="UUW76"/>
      <c r="UUX76"/>
      <c r="UUY76"/>
      <c r="UUZ76"/>
      <c r="UVA76"/>
      <c r="UVB76"/>
      <c r="UVC76"/>
      <c r="UVD76"/>
      <c r="UVE76"/>
      <c r="UVF76"/>
      <c r="UVG76"/>
      <c r="UVH76"/>
      <c r="UVI76"/>
      <c r="UVJ76"/>
      <c r="UVK76"/>
      <c r="UVL76"/>
      <c r="UVM76"/>
      <c r="UVN76"/>
      <c r="UVO76"/>
      <c r="UVP76"/>
      <c r="UVQ76"/>
      <c r="UVR76"/>
      <c r="UVS76"/>
      <c r="UVT76"/>
      <c r="UVU76"/>
      <c r="UVV76"/>
      <c r="UVW76"/>
      <c r="UVX76"/>
      <c r="UVY76"/>
      <c r="UVZ76"/>
      <c r="UWA76"/>
      <c r="UWB76"/>
      <c r="UWC76"/>
      <c r="UWD76"/>
      <c r="UWE76"/>
      <c r="UWF76"/>
      <c r="UWG76"/>
      <c r="UWH76"/>
      <c r="UWI76"/>
      <c r="UWJ76"/>
      <c r="UWK76"/>
      <c r="UWL76"/>
      <c r="UWM76"/>
      <c r="UWN76"/>
      <c r="UWO76"/>
      <c r="UWP76"/>
      <c r="UWQ76"/>
      <c r="UWR76"/>
      <c r="UWS76"/>
      <c r="UWT76"/>
      <c r="UWU76"/>
      <c r="UWV76"/>
      <c r="UWW76"/>
      <c r="UWX76"/>
      <c r="UWY76"/>
      <c r="UWZ76"/>
      <c r="UXA76"/>
      <c r="UXB76"/>
      <c r="UXC76"/>
      <c r="UXD76"/>
      <c r="UXE76"/>
      <c r="UXF76"/>
      <c r="UXG76"/>
      <c r="UXH76"/>
      <c r="UXI76"/>
      <c r="UXJ76"/>
      <c r="UXK76"/>
      <c r="UXL76"/>
      <c r="UXM76"/>
      <c r="UXN76"/>
      <c r="UXO76"/>
      <c r="UXP76"/>
      <c r="UXQ76"/>
      <c r="UXR76"/>
      <c r="UXS76"/>
      <c r="UXT76"/>
      <c r="UXU76"/>
      <c r="UXV76"/>
      <c r="UXW76"/>
      <c r="UXX76"/>
      <c r="UXY76"/>
      <c r="UXZ76"/>
      <c r="UYA76"/>
      <c r="UYB76"/>
      <c r="UYC76"/>
      <c r="UYD76"/>
      <c r="UYE76"/>
      <c r="UYF76"/>
      <c r="UYG76"/>
      <c r="UYH76"/>
      <c r="UYI76"/>
      <c r="UYJ76"/>
      <c r="UYK76"/>
      <c r="UYL76"/>
      <c r="UYM76"/>
      <c r="UYN76"/>
      <c r="UYO76"/>
      <c r="UYP76"/>
      <c r="UYQ76"/>
      <c r="UYR76"/>
      <c r="UYS76"/>
      <c r="UYT76"/>
      <c r="UYU76"/>
      <c r="UYV76"/>
      <c r="UYW76"/>
      <c r="UYX76"/>
      <c r="UYY76"/>
      <c r="UYZ76"/>
      <c r="UZA76"/>
      <c r="UZB76"/>
      <c r="UZC76"/>
      <c r="UZD76"/>
      <c r="UZE76"/>
      <c r="UZF76"/>
      <c r="UZG76"/>
      <c r="UZH76"/>
      <c r="UZI76"/>
      <c r="UZJ76"/>
      <c r="UZK76"/>
      <c r="UZL76"/>
      <c r="UZM76"/>
      <c r="UZN76"/>
      <c r="UZO76"/>
      <c r="UZP76"/>
      <c r="UZQ76"/>
      <c r="UZR76"/>
      <c r="UZS76"/>
      <c r="UZT76"/>
      <c r="UZU76"/>
      <c r="UZV76"/>
      <c r="UZW76"/>
      <c r="UZX76"/>
      <c r="UZY76"/>
      <c r="UZZ76"/>
      <c r="VAA76"/>
      <c r="VAB76"/>
      <c r="VAC76"/>
      <c r="VAD76"/>
      <c r="VAE76"/>
      <c r="VAF76"/>
      <c r="VAG76"/>
      <c r="VAH76"/>
      <c r="VAI76"/>
      <c r="VAJ76"/>
      <c r="VAK76"/>
      <c r="VAL76"/>
      <c r="VAM76"/>
      <c r="VAN76"/>
      <c r="VAO76"/>
      <c r="VAP76"/>
      <c r="VAQ76"/>
      <c r="VAR76"/>
      <c r="VAS76"/>
      <c r="VAT76"/>
      <c r="VAU76"/>
      <c r="VAV76"/>
      <c r="VAW76"/>
      <c r="VAX76"/>
      <c r="VAY76"/>
      <c r="VAZ76"/>
      <c r="VBA76"/>
      <c r="VBB76"/>
      <c r="VBC76"/>
      <c r="VBD76"/>
      <c r="VBE76"/>
      <c r="VBF76"/>
      <c r="VBG76"/>
      <c r="VBH76"/>
      <c r="VBI76"/>
      <c r="VBJ76"/>
      <c r="VBK76"/>
      <c r="VBL76"/>
      <c r="VBM76"/>
      <c r="VBN76"/>
      <c r="VBO76"/>
      <c r="VBP76"/>
      <c r="VBQ76"/>
      <c r="VBR76"/>
      <c r="VBS76"/>
      <c r="VBT76"/>
      <c r="VBU76"/>
      <c r="VBV76"/>
      <c r="VBW76"/>
      <c r="VBX76"/>
      <c r="VBY76"/>
      <c r="VBZ76"/>
      <c r="VCA76"/>
      <c r="VCB76"/>
      <c r="VCC76"/>
      <c r="VCD76"/>
      <c r="VCE76"/>
      <c r="VCF76"/>
      <c r="VCG76"/>
      <c r="VCH76"/>
      <c r="VCI76"/>
      <c r="VCJ76"/>
      <c r="VCK76"/>
      <c r="VCL76"/>
      <c r="VCM76"/>
      <c r="VCN76"/>
      <c r="VCO76"/>
      <c r="VCP76"/>
      <c r="VCQ76"/>
      <c r="VCR76"/>
      <c r="VCS76"/>
      <c r="VCT76"/>
      <c r="VCU76"/>
      <c r="VCV76"/>
      <c r="VCW76"/>
      <c r="VCX76"/>
      <c r="VCY76"/>
      <c r="VCZ76"/>
      <c r="VDA76"/>
      <c r="VDB76"/>
      <c r="VDC76"/>
      <c r="VDD76"/>
      <c r="VDE76"/>
      <c r="VDF76"/>
      <c r="VDG76"/>
      <c r="VDH76"/>
      <c r="VDI76"/>
      <c r="VDJ76"/>
      <c r="VDK76"/>
      <c r="VDL76"/>
      <c r="VDM76"/>
      <c r="VDN76"/>
      <c r="VDO76"/>
      <c r="VDP76"/>
      <c r="VDQ76"/>
      <c r="VDR76"/>
      <c r="VDS76"/>
      <c r="VDT76"/>
      <c r="VDU76"/>
      <c r="VDV76"/>
      <c r="VDW76"/>
      <c r="VDX76"/>
      <c r="VDY76"/>
      <c r="VDZ76"/>
      <c r="VEA76"/>
      <c r="VEB76"/>
      <c r="VEC76"/>
      <c r="VED76"/>
      <c r="VEE76"/>
      <c r="VEF76"/>
      <c r="VEG76"/>
      <c r="VEH76"/>
      <c r="VEI76"/>
      <c r="VEJ76"/>
      <c r="VEK76"/>
      <c r="VEL76"/>
      <c r="VEM76"/>
      <c r="VEN76"/>
      <c r="VEO76"/>
      <c r="VEP76"/>
      <c r="VEQ76"/>
      <c r="VER76"/>
      <c r="VES76"/>
      <c r="VET76"/>
      <c r="VEU76"/>
      <c r="VEV76"/>
      <c r="VEW76"/>
      <c r="VEX76"/>
      <c r="VEY76"/>
      <c r="VEZ76"/>
      <c r="VFA76"/>
      <c r="VFB76"/>
      <c r="VFC76"/>
      <c r="VFD76"/>
      <c r="VFE76"/>
      <c r="VFF76"/>
      <c r="VFG76"/>
      <c r="VFH76"/>
      <c r="VFI76"/>
      <c r="VFJ76"/>
      <c r="VFK76"/>
      <c r="VFL76"/>
      <c r="VFM76"/>
      <c r="VFN76"/>
      <c r="VFO76"/>
      <c r="VFP76"/>
      <c r="VFQ76"/>
      <c r="VFR76"/>
      <c r="VFS76"/>
      <c r="VFT76"/>
      <c r="VFU76"/>
      <c r="VFV76"/>
      <c r="VFW76"/>
      <c r="VFX76"/>
      <c r="VFY76"/>
      <c r="VFZ76"/>
      <c r="VGA76"/>
      <c r="VGB76"/>
      <c r="VGC76"/>
      <c r="VGD76"/>
      <c r="VGE76"/>
      <c r="VGF76"/>
      <c r="VGG76"/>
      <c r="VGH76"/>
      <c r="VGI76"/>
      <c r="VGJ76"/>
      <c r="VGK76"/>
      <c r="VGL76"/>
      <c r="VGM76"/>
      <c r="VGN76"/>
      <c r="VGO76"/>
      <c r="VGP76"/>
      <c r="VGQ76"/>
      <c r="VGR76"/>
      <c r="VGS76"/>
      <c r="VGT76"/>
      <c r="VGU76"/>
      <c r="VGV76"/>
      <c r="VGW76"/>
      <c r="VGX76"/>
      <c r="VGY76"/>
      <c r="VGZ76"/>
      <c r="VHA76"/>
      <c r="VHB76"/>
      <c r="VHC76"/>
      <c r="VHD76"/>
      <c r="VHE76"/>
      <c r="VHF76"/>
      <c r="VHG76"/>
      <c r="VHH76"/>
      <c r="VHI76"/>
      <c r="VHJ76"/>
      <c r="VHK76"/>
      <c r="VHL76"/>
      <c r="VHM76"/>
      <c r="VHN76"/>
      <c r="VHO76"/>
      <c r="VHP76"/>
      <c r="VHQ76"/>
      <c r="VHR76"/>
      <c r="VHS76"/>
      <c r="VHT76"/>
      <c r="VHU76"/>
      <c r="VHV76"/>
      <c r="VHW76"/>
      <c r="VHX76"/>
      <c r="VHY76"/>
      <c r="VHZ76"/>
      <c r="VIA76"/>
      <c r="VIB76"/>
      <c r="VIC76"/>
      <c r="VID76"/>
      <c r="VIE76"/>
      <c r="VIF76"/>
      <c r="VIG76"/>
      <c r="VIH76"/>
      <c r="VII76"/>
      <c r="VIJ76"/>
      <c r="VIK76"/>
      <c r="VIL76"/>
      <c r="VIM76"/>
      <c r="VIN76"/>
      <c r="VIO76"/>
      <c r="VIP76"/>
      <c r="VIQ76"/>
      <c r="VIR76"/>
      <c r="VIS76"/>
      <c r="VIT76"/>
      <c r="VIU76"/>
      <c r="VIV76"/>
      <c r="VIW76"/>
      <c r="VIX76"/>
      <c r="VIY76"/>
      <c r="VIZ76"/>
      <c r="VJA76"/>
      <c r="VJB76"/>
      <c r="VJC76"/>
      <c r="VJD76"/>
      <c r="VJE76"/>
      <c r="VJF76"/>
      <c r="VJG76"/>
      <c r="VJH76"/>
      <c r="VJI76"/>
      <c r="VJJ76"/>
      <c r="VJK76"/>
      <c r="VJL76"/>
      <c r="VJM76"/>
      <c r="VJN76"/>
      <c r="VJO76"/>
      <c r="VJP76"/>
      <c r="VJQ76"/>
      <c r="VJR76"/>
      <c r="VJS76"/>
      <c r="VJT76"/>
      <c r="VJU76"/>
      <c r="VJV76"/>
      <c r="VJW76"/>
      <c r="VJX76"/>
      <c r="VJY76"/>
      <c r="VJZ76"/>
      <c r="VKA76"/>
      <c r="VKB76"/>
      <c r="VKC76"/>
      <c r="VKD76"/>
      <c r="VKE76"/>
      <c r="VKF76"/>
      <c r="VKG76"/>
      <c r="VKH76"/>
      <c r="VKI76"/>
      <c r="VKJ76"/>
      <c r="VKK76"/>
      <c r="VKL76"/>
      <c r="VKM76"/>
      <c r="VKN76"/>
      <c r="VKO76"/>
      <c r="VKP76"/>
      <c r="VKQ76"/>
      <c r="VKR76"/>
      <c r="VKS76"/>
      <c r="VKT76"/>
      <c r="VKU76"/>
      <c r="VKV76"/>
      <c r="VKW76"/>
      <c r="VKX76"/>
      <c r="VKY76"/>
      <c r="VKZ76"/>
      <c r="VLA76"/>
      <c r="VLB76"/>
      <c r="VLC76"/>
      <c r="VLD76"/>
      <c r="VLE76"/>
      <c r="VLF76"/>
      <c r="VLG76"/>
      <c r="VLH76"/>
      <c r="VLI76"/>
      <c r="VLJ76"/>
      <c r="VLK76"/>
      <c r="VLL76"/>
      <c r="VLM76"/>
      <c r="VLN76"/>
      <c r="VLO76"/>
      <c r="VLP76"/>
      <c r="VLQ76"/>
      <c r="VLR76"/>
      <c r="VLS76"/>
      <c r="VLT76"/>
      <c r="VLU76"/>
      <c r="VLV76"/>
      <c r="VLW76"/>
      <c r="VLX76"/>
      <c r="VLY76"/>
      <c r="VLZ76"/>
      <c r="VMA76"/>
      <c r="VMB76"/>
      <c r="VMC76"/>
      <c r="VMD76"/>
      <c r="VME76"/>
      <c r="VMF76"/>
      <c r="VMG76"/>
      <c r="VMH76"/>
      <c r="VMI76"/>
      <c r="VMJ76"/>
      <c r="VMK76"/>
      <c r="VML76"/>
      <c r="VMM76"/>
      <c r="VMN76"/>
      <c r="VMO76"/>
      <c r="VMP76"/>
      <c r="VMQ76"/>
      <c r="VMR76"/>
      <c r="VMS76"/>
      <c r="VMT76"/>
      <c r="VMU76"/>
      <c r="VMV76"/>
      <c r="VMW76"/>
      <c r="VMX76"/>
      <c r="VMY76"/>
      <c r="VMZ76"/>
      <c r="VNA76"/>
      <c r="VNB76"/>
      <c r="VNC76"/>
      <c r="VND76"/>
      <c r="VNE76"/>
      <c r="VNF76"/>
      <c r="VNG76"/>
      <c r="VNH76"/>
      <c r="VNI76"/>
      <c r="VNJ76"/>
      <c r="VNK76"/>
      <c r="VNL76"/>
      <c r="VNM76"/>
      <c r="VNN76"/>
      <c r="VNO76"/>
      <c r="VNP76"/>
      <c r="VNQ76"/>
      <c r="VNR76"/>
      <c r="VNS76"/>
      <c r="VNT76"/>
      <c r="VNU76"/>
      <c r="VNV76"/>
      <c r="VNW76"/>
      <c r="VNX76"/>
      <c r="VNY76"/>
      <c r="VNZ76"/>
      <c r="VOA76"/>
      <c r="VOB76"/>
      <c r="VOC76"/>
      <c r="VOD76"/>
      <c r="VOE76"/>
      <c r="VOF76"/>
      <c r="VOG76"/>
      <c r="VOH76"/>
      <c r="VOI76"/>
      <c r="VOJ76"/>
      <c r="VOK76"/>
      <c r="VOL76"/>
      <c r="VOM76"/>
      <c r="VON76"/>
      <c r="VOO76"/>
      <c r="VOP76"/>
      <c r="VOQ76"/>
      <c r="VOR76"/>
      <c r="VOS76"/>
      <c r="VOT76"/>
      <c r="VOU76"/>
      <c r="VOV76"/>
      <c r="VOW76"/>
      <c r="VOX76"/>
      <c r="VOY76"/>
      <c r="VOZ76"/>
      <c r="VPA76"/>
      <c r="VPB76"/>
      <c r="VPC76"/>
      <c r="VPD76"/>
      <c r="VPE76"/>
      <c r="VPF76"/>
      <c r="VPG76"/>
      <c r="VPH76"/>
      <c r="VPI76"/>
      <c r="VPJ76"/>
      <c r="VPK76"/>
      <c r="VPL76"/>
      <c r="VPM76"/>
      <c r="VPN76"/>
      <c r="VPO76"/>
      <c r="VPP76"/>
      <c r="VPQ76"/>
      <c r="VPR76"/>
      <c r="VPS76"/>
      <c r="VPT76"/>
      <c r="VPU76"/>
      <c r="VPV76"/>
      <c r="VPW76"/>
      <c r="VPX76"/>
      <c r="VPY76"/>
      <c r="VPZ76"/>
      <c r="VQA76"/>
      <c r="VQB76"/>
      <c r="VQC76"/>
      <c r="VQD76"/>
      <c r="VQE76"/>
      <c r="VQF76"/>
      <c r="VQG76"/>
      <c r="VQH76"/>
      <c r="VQI76"/>
      <c r="VQJ76"/>
      <c r="VQK76"/>
      <c r="VQL76"/>
      <c r="VQM76"/>
      <c r="VQN76"/>
      <c r="VQO76"/>
      <c r="VQP76"/>
      <c r="VQQ76"/>
      <c r="VQR76"/>
      <c r="VQS76"/>
      <c r="VQT76"/>
      <c r="VQU76"/>
      <c r="VQV76"/>
      <c r="VQW76"/>
      <c r="VQX76"/>
      <c r="VQY76"/>
      <c r="VQZ76"/>
      <c r="VRA76"/>
      <c r="VRB76"/>
      <c r="VRC76"/>
      <c r="VRD76"/>
      <c r="VRE76"/>
      <c r="VRF76"/>
      <c r="VRG76"/>
      <c r="VRH76"/>
      <c r="VRI76"/>
      <c r="VRJ76"/>
      <c r="VRK76"/>
      <c r="VRL76"/>
      <c r="VRM76"/>
      <c r="VRN76"/>
      <c r="VRO76"/>
      <c r="VRP76"/>
      <c r="VRQ76"/>
      <c r="VRR76"/>
      <c r="VRS76"/>
      <c r="VRT76"/>
      <c r="VRU76"/>
      <c r="VRV76"/>
      <c r="VRW76"/>
      <c r="VRX76"/>
      <c r="VRY76"/>
      <c r="VRZ76"/>
      <c r="VSA76"/>
      <c r="VSB76"/>
      <c r="VSC76"/>
      <c r="VSD76"/>
      <c r="VSE76"/>
      <c r="VSF76"/>
      <c r="VSG76"/>
      <c r="VSH76"/>
      <c r="VSI76"/>
      <c r="VSJ76"/>
      <c r="VSK76"/>
      <c r="VSL76"/>
      <c r="VSM76"/>
      <c r="VSN76"/>
      <c r="VSO76"/>
      <c r="VSP76"/>
      <c r="VSQ76"/>
      <c r="VSR76"/>
      <c r="VSS76"/>
      <c r="VST76"/>
      <c r="VSU76"/>
      <c r="VSV76"/>
      <c r="VSW76"/>
      <c r="VSX76"/>
      <c r="VSY76"/>
      <c r="VSZ76"/>
      <c r="VTA76"/>
      <c r="VTB76"/>
      <c r="VTC76"/>
      <c r="VTD76"/>
      <c r="VTE76"/>
      <c r="VTF76"/>
      <c r="VTG76"/>
      <c r="VTH76"/>
      <c r="VTI76"/>
      <c r="VTJ76"/>
      <c r="VTK76"/>
      <c r="VTL76"/>
      <c r="VTM76"/>
      <c r="VTN76"/>
      <c r="VTO76"/>
      <c r="VTP76"/>
      <c r="VTQ76"/>
      <c r="VTR76"/>
      <c r="VTS76"/>
      <c r="VTT76"/>
      <c r="VTU76"/>
      <c r="VTV76"/>
      <c r="VTW76"/>
      <c r="VTX76"/>
      <c r="VTY76"/>
      <c r="VTZ76"/>
      <c r="VUA76"/>
      <c r="VUB76"/>
      <c r="VUC76"/>
      <c r="VUD76"/>
      <c r="VUE76"/>
      <c r="VUF76"/>
      <c r="VUG76"/>
      <c r="VUH76"/>
      <c r="VUI76"/>
      <c r="VUJ76"/>
      <c r="VUK76"/>
      <c r="VUL76"/>
      <c r="VUM76"/>
      <c r="VUN76"/>
      <c r="VUO76"/>
      <c r="VUP76"/>
      <c r="VUQ76"/>
      <c r="VUR76"/>
      <c r="VUS76"/>
      <c r="VUT76"/>
      <c r="VUU76"/>
      <c r="VUV76"/>
      <c r="VUW76"/>
      <c r="VUX76"/>
      <c r="VUY76"/>
      <c r="VUZ76"/>
      <c r="VVA76"/>
      <c r="VVB76"/>
      <c r="VVC76"/>
      <c r="VVD76"/>
      <c r="VVE76"/>
      <c r="VVF76"/>
      <c r="VVG76"/>
      <c r="VVH76"/>
      <c r="VVI76"/>
      <c r="VVJ76"/>
      <c r="VVK76"/>
      <c r="VVL76"/>
      <c r="VVM76"/>
      <c r="VVN76"/>
      <c r="VVO76"/>
      <c r="VVP76"/>
      <c r="VVQ76"/>
      <c r="VVR76"/>
      <c r="VVS76"/>
      <c r="VVT76"/>
      <c r="VVU76"/>
      <c r="VVV76"/>
      <c r="VVW76"/>
      <c r="VVX76"/>
      <c r="VVY76"/>
      <c r="VVZ76"/>
      <c r="VWA76"/>
      <c r="VWB76"/>
      <c r="VWC76"/>
      <c r="VWD76"/>
      <c r="VWE76"/>
      <c r="VWF76"/>
      <c r="VWG76"/>
      <c r="VWH76"/>
      <c r="VWI76"/>
      <c r="VWJ76"/>
      <c r="VWK76"/>
      <c r="VWL76"/>
      <c r="VWM76"/>
      <c r="VWN76"/>
      <c r="VWO76"/>
      <c r="VWP76"/>
      <c r="VWQ76"/>
      <c r="VWR76"/>
      <c r="VWS76"/>
      <c r="VWT76"/>
      <c r="VWU76"/>
      <c r="VWV76"/>
      <c r="VWW76"/>
      <c r="VWX76"/>
      <c r="VWY76"/>
      <c r="VWZ76"/>
      <c r="VXA76"/>
      <c r="VXB76"/>
      <c r="VXC76"/>
      <c r="VXD76"/>
      <c r="VXE76"/>
      <c r="VXF76"/>
      <c r="VXG76"/>
      <c r="VXH76"/>
      <c r="VXI76"/>
      <c r="VXJ76"/>
      <c r="VXK76"/>
      <c r="VXL76"/>
      <c r="VXM76"/>
      <c r="VXN76"/>
      <c r="VXO76"/>
      <c r="VXP76"/>
      <c r="VXQ76"/>
      <c r="VXR76"/>
      <c r="VXS76"/>
      <c r="VXT76"/>
      <c r="VXU76"/>
      <c r="VXV76"/>
      <c r="VXW76"/>
      <c r="VXX76"/>
      <c r="VXY76"/>
      <c r="VXZ76"/>
      <c r="VYA76"/>
      <c r="VYB76"/>
      <c r="VYC76"/>
      <c r="VYD76"/>
      <c r="VYE76"/>
      <c r="VYF76"/>
      <c r="VYG76"/>
      <c r="VYH76"/>
      <c r="VYI76"/>
      <c r="VYJ76"/>
      <c r="VYK76"/>
      <c r="VYL76"/>
      <c r="VYM76"/>
      <c r="VYN76"/>
      <c r="VYO76"/>
      <c r="VYP76"/>
      <c r="VYQ76"/>
      <c r="VYR76"/>
      <c r="VYS76"/>
      <c r="VYT76"/>
      <c r="VYU76"/>
      <c r="VYV76"/>
      <c r="VYW76"/>
      <c r="VYX76"/>
      <c r="VYY76"/>
      <c r="VYZ76"/>
      <c r="VZA76"/>
      <c r="VZB76"/>
      <c r="VZC76"/>
      <c r="VZD76"/>
      <c r="VZE76"/>
      <c r="VZF76"/>
      <c r="VZG76"/>
      <c r="VZH76"/>
      <c r="VZI76"/>
      <c r="VZJ76"/>
      <c r="VZK76"/>
      <c r="VZL76"/>
      <c r="VZM76"/>
      <c r="VZN76"/>
      <c r="VZO76"/>
      <c r="VZP76"/>
      <c r="VZQ76"/>
      <c r="VZR76"/>
      <c r="VZS76"/>
      <c r="VZT76"/>
      <c r="VZU76"/>
      <c r="VZV76"/>
      <c r="VZW76"/>
      <c r="VZX76"/>
      <c r="VZY76"/>
      <c r="VZZ76"/>
      <c r="WAA76"/>
      <c r="WAB76"/>
      <c r="WAC76"/>
      <c r="WAD76"/>
      <c r="WAE76"/>
      <c r="WAF76"/>
      <c r="WAG76"/>
      <c r="WAH76"/>
      <c r="WAI76"/>
      <c r="WAJ76"/>
      <c r="WAK76"/>
      <c r="WAL76"/>
      <c r="WAM76"/>
      <c r="WAN76"/>
      <c r="WAO76"/>
      <c r="WAP76"/>
      <c r="WAQ76"/>
      <c r="WAR76"/>
      <c r="WAS76"/>
      <c r="WAT76"/>
      <c r="WAU76"/>
      <c r="WAV76"/>
      <c r="WAW76"/>
      <c r="WAX76"/>
      <c r="WAY76"/>
      <c r="WAZ76"/>
      <c r="WBA76"/>
      <c r="WBB76"/>
      <c r="WBC76"/>
      <c r="WBD76"/>
      <c r="WBE76"/>
      <c r="WBF76"/>
      <c r="WBG76"/>
      <c r="WBH76"/>
      <c r="WBI76"/>
      <c r="WBJ76"/>
      <c r="WBK76"/>
      <c r="WBL76"/>
      <c r="WBM76"/>
      <c r="WBN76"/>
      <c r="WBO76"/>
      <c r="WBP76"/>
      <c r="WBQ76"/>
      <c r="WBR76"/>
      <c r="WBS76"/>
      <c r="WBT76"/>
      <c r="WBU76"/>
      <c r="WBV76"/>
      <c r="WBW76"/>
      <c r="WBX76"/>
      <c r="WBY76"/>
      <c r="WBZ76"/>
      <c r="WCA76"/>
      <c r="WCB76"/>
      <c r="WCC76"/>
      <c r="WCD76"/>
      <c r="WCE76"/>
      <c r="WCF76"/>
      <c r="WCG76"/>
      <c r="WCH76"/>
      <c r="WCI76"/>
      <c r="WCJ76"/>
      <c r="WCK76"/>
      <c r="WCL76"/>
      <c r="WCM76"/>
      <c r="WCN76"/>
      <c r="WCO76"/>
      <c r="WCP76"/>
      <c r="WCQ76"/>
      <c r="WCR76"/>
      <c r="WCS76"/>
      <c r="WCT76"/>
      <c r="WCU76"/>
      <c r="WCV76"/>
      <c r="WCW76"/>
      <c r="WCX76"/>
      <c r="WCY76"/>
      <c r="WCZ76"/>
      <c r="WDA76"/>
      <c r="WDB76"/>
      <c r="WDC76"/>
      <c r="WDD76"/>
      <c r="WDE76"/>
      <c r="WDF76"/>
      <c r="WDG76"/>
      <c r="WDH76"/>
      <c r="WDI76"/>
      <c r="WDJ76"/>
      <c r="WDK76"/>
      <c r="WDL76"/>
      <c r="WDM76"/>
      <c r="WDN76"/>
      <c r="WDO76"/>
      <c r="WDP76"/>
      <c r="WDQ76"/>
      <c r="WDR76"/>
      <c r="WDS76"/>
      <c r="WDT76"/>
      <c r="WDU76"/>
      <c r="WDV76"/>
      <c r="WDW76"/>
      <c r="WDX76"/>
      <c r="WDY76"/>
      <c r="WDZ76"/>
      <c r="WEA76"/>
      <c r="WEB76"/>
      <c r="WEC76"/>
      <c r="WED76"/>
      <c r="WEE76"/>
      <c r="WEF76"/>
      <c r="WEG76"/>
      <c r="WEH76"/>
      <c r="WEI76"/>
      <c r="WEJ76"/>
      <c r="WEK76"/>
      <c r="WEL76"/>
      <c r="WEM76"/>
      <c r="WEN76"/>
      <c r="WEO76"/>
      <c r="WEP76"/>
      <c r="WEQ76"/>
      <c r="WER76"/>
      <c r="WES76"/>
      <c r="WET76"/>
      <c r="WEU76"/>
      <c r="WEV76"/>
      <c r="WEW76"/>
      <c r="WEX76"/>
      <c r="WEY76"/>
      <c r="WEZ76"/>
      <c r="WFA76"/>
      <c r="WFB76"/>
      <c r="WFC76"/>
      <c r="WFD76"/>
      <c r="WFE76"/>
      <c r="WFF76"/>
      <c r="WFG76"/>
      <c r="WFH76"/>
      <c r="WFI76"/>
      <c r="WFJ76"/>
      <c r="WFK76"/>
      <c r="WFL76"/>
      <c r="WFM76"/>
      <c r="WFN76"/>
      <c r="WFO76"/>
      <c r="WFP76"/>
      <c r="WFQ76"/>
      <c r="WFR76"/>
      <c r="WFS76"/>
      <c r="WFT76"/>
      <c r="WFU76"/>
      <c r="WFV76"/>
      <c r="WFW76"/>
      <c r="WFX76"/>
      <c r="WFY76"/>
      <c r="WFZ76"/>
      <c r="WGA76"/>
      <c r="WGB76"/>
      <c r="WGC76"/>
      <c r="WGD76"/>
      <c r="WGE76"/>
      <c r="WGF76"/>
      <c r="WGG76"/>
      <c r="WGH76"/>
      <c r="WGI76"/>
      <c r="WGJ76"/>
      <c r="WGK76"/>
      <c r="WGL76"/>
      <c r="WGM76"/>
      <c r="WGN76"/>
      <c r="WGO76"/>
      <c r="WGP76"/>
      <c r="WGQ76"/>
      <c r="WGR76"/>
      <c r="WGS76"/>
      <c r="WGT76"/>
      <c r="WGU76"/>
      <c r="WGV76"/>
      <c r="WGW76"/>
      <c r="WGX76"/>
      <c r="WGY76"/>
      <c r="WGZ76"/>
      <c r="WHA76"/>
      <c r="WHB76"/>
      <c r="WHC76"/>
      <c r="WHD76"/>
      <c r="WHE76"/>
      <c r="WHF76"/>
      <c r="WHG76"/>
      <c r="WHH76"/>
      <c r="WHI76"/>
      <c r="WHJ76"/>
      <c r="WHK76"/>
      <c r="WHL76"/>
      <c r="WHM76"/>
      <c r="WHN76"/>
      <c r="WHO76"/>
      <c r="WHP76"/>
      <c r="WHQ76"/>
      <c r="WHR76"/>
      <c r="WHS76"/>
      <c r="WHT76"/>
      <c r="WHU76"/>
      <c r="WHV76"/>
      <c r="WHW76"/>
      <c r="WHX76"/>
      <c r="WHY76"/>
      <c r="WHZ76"/>
      <c r="WIA76"/>
      <c r="WIB76"/>
      <c r="WIC76"/>
      <c r="WID76"/>
      <c r="WIE76"/>
      <c r="WIF76"/>
      <c r="WIG76"/>
      <c r="WIH76"/>
      <c r="WII76"/>
      <c r="WIJ76"/>
      <c r="WIK76"/>
      <c r="WIL76"/>
      <c r="WIM76"/>
      <c r="WIN76"/>
      <c r="WIO76"/>
      <c r="WIP76"/>
      <c r="WIQ76"/>
      <c r="WIR76"/>
      <c r="WIS76"/>
      <c r="WIT76"/>
      <c r="WIU76"/>
      <c r="WIV76"/>
      <c r="WIW76"/>
      <c r="WIX76"/>
      <c r="WIY76"/>
      <c r="WIZ76"/>
      <c r="WJA76"/>
      <c r="WJB76"/>
      <c r="WJC76"/>
      <c r="WJD76"/>
      <c r="WJE76"/>
      <c r="WJF76"/>
      <c r="WJG76"/>
      <c r="WJH76"/>
      <c r="WJI76"/>
      <c r="WJJ76"/>
      <c r="WJK76"/>
      <c r="WJL76"/>
      <c r="WJM76"/>
      <c r="WJN76"/>
      <c r="WJO76"/>
      <c r="WJP76"/>
      <c r="WJQ76"/>
      <c r="WJR76"/>
      <c r="WJS76"/>
      <c r="WJT76"/>
      <c r="WJU76"/>
      <c r="WJV76"/>
      <c r="WJW76"/>
      <c r="WJX76"/>
      <c r="WJY76"/>
      <c r="WJZ76"/>
      <c r="WKA76"/>
      <c r="WKB76"/>
      <c r="WKC76"/>
      <c r="WKD76"/>
      <c r="WKE76"/>
      <c r="WKF76"/>
      <c r="WKG76"/>
      <c r="WKH76"/>
      <c r="WKI76"/>
      <c r="WKJ76"/>
      <c r="WKK76"/>
      <c r="WKL76"/>
      <c r="WKM76"/>
      <c r="WKN76"/>
      <c r="WKO76"/>
      <c r="WKP76"/>
      <c r="WKQ76"/>
      <c r="WKR76"/>
      <c r="WKS76"/>
      <c r="WKT76"/>
      <c r="WKU76"/>
      <c r="WKV76"/>
      <c r="WKW76"/>
      <c r="WKX76"/>
      <c r="WKY76"/>
      <c r="WKZ76"/>
      <c r="WLA76"/>
      <c r="WLB76"/>
      <c r="WLC76"/>
      <c r="WLD76"/>
      <c r="WLE76"/>
      <c r="WLF76"/>
      <c r="WLG76"/>
      <c r="WLH76"/>
      <c r="WLI76"/>
      <c r="WLJ76"/>
      <c r="WLK76"/>
      <c r="WLL76"/>
      <c r="WLM76"/>
      <c r="WLN76"/>
      <c r="WLO76"/>
      <c r="WLP76"/>
      <c r="WLQ76"/>
      <c r="WLR76"/>
      <c r="WLS76"/>
      <c r="WLT76"/>
      <c r="WLU76"/>
      <c r="WLV76"/>
      <c r="WLW76"/>
      <c r="WLX76"/>
      <c r="WLY76"/>
      <c r="WLZ76"/>
      <c r="WMA76"/>
      <c r="WMB76"/>
      <c r="WMC76"/>
      <c r="WMD76"/>
      <c r="WME76"/>
      <c r="WMF76"/>
      <c r="WMG76"/>
      <c r="WMH76"/>
      <c r="WMI76"/>
      <c r="WMJ76"/>
      <c r="WMK76"/>
      <c r="WML76"/>
      <c r="WMM76"/>
      <c r="WMN76"/>
      <c r="WMO76"/>
      <c r="WMP76"/>
      <c r="WMQ76"/>
      <c r="WMR76"/>
      <c r="WMS76"/>
      <c r="WMT76"/>
      <c r="WMU76"/>
      <c r="WMV76"/>
      <c r="WMW76"/>
      <c r="WMX76"/>
      <c r="WMY76"/>
      <c r="WMZ76"/>
      <c r="WNA76"/>
      <c r="WNB76"/>
      <c r="WNC76"/>
      <c r="WND76"/>
      <c r="WNE76"/>
      <c r="WNF76"/>
      <c r="WNG76"/>
      <c r="WNH76"/>
      <c r="WNI76"/>
      <c r="WNJ76"/>
      <c r="WNK76"/>
      <c r="WNL76"/>
      <c r="WNM76"/>
      <c r="WNN76"/>
      <c r="WNO76"/>
      <c r="WNP76"/>
      <c r="WNQ76"/>
      <c r="WNR76"/>
      <c r="WNS76"/>
      <c r="WNT76"/>
      <c r="WNU76"/>
      <c r="WNV76"/>
      <c r="WNW76"/>
      <c r="WNX76"/>
      <c r="WNY76"/>
      <c r="WNZ76"/>
      <c r="WOA76"/>
      <c r="WOB76"/>
      <c r="WOC76"/>
      <c r="WOD76"/>
      <c r="WOE76"/>
      <c r="WOF76"/>
      <c r="WOG76"/>
      <c r="WOH76"/>
      <c r="WOI76"/>
      <c r="WOJ76"/>
      <c r="WOK76"/>
      <c r="WOL76"/>
      <c r="WOM76"/>
      <c r="WON76"/>
      <c r="WOO76"/>
      <c r="WOP76"/>
      <c r="WOQ76"/>
      <c r="WOR76"/>
      <c r="WOS76"/>
      <c r="WOT76"/>
      <c r="WOU76"/>
      <c r="WOV76"/>
      <c r="WOW76"/>
      <c r="WOX76"/>
      <c r="WOY76"/>
      <c r="WOZ76"/>
      <c r="WPA76"/>
      <c r="WPB76"/>
      <c r="WPC76"/>
      <c r="WPD76"/>
      <c r="WPE76"/>
      <c r="WPF76"/>
      <c r="WPG76"/>
      <c r="WPH76"/>
      <c r="WPI76"/>
      <c r="WPJ76"/>
      <c r="WPK76"/>
      <c r="WPL76"/>
      <c r="WPM76"/>
      <c r="WPN76"/>
      <c r="WPO76"/>
      <c r="WPP76"/>
      <c r="WPQ76"/>
      <c r="WPR76"/>
      <c r="WPS76"/>
      <c r="WPT76"/>
      <c r="WPU76"/>
      <c r="WPV76"/>
      <c r="WPW76"/>
      <c r="WPX76"/>
      <c r="WPY76"/>
      <c r="WPZ76"/>
      <c r="WQA76"/>
      <c r="WQB76"/>
      <c r="WQC76"/>
      <c r="WQD76"/>
      <c r="WQE76"/>
      <c r="WQF76"/>
      <c r="WQG76"/>
      <c r="WQH76"/>
      <c r="WQI76"/>
      <c r="WQJ76"/>
      <c r="WQK76"/>
      <c r="WQL76"/>
      <c r="WQM76"/>
      <c r="WQN76"/>
      <c r="WQO76"/>
      <c r="WQP76"/>
      <c r="WQQ76"/>
      <c r="WQR76"/>
      <c r="WQS76"/>
      <c r="WQT76"/>
      <c r="WQU76"/>
      <c r="WQV76"/>
      <c r="WQW76"/>
      <c r="WQX76"/>
      <c r="WQY76"/>
      <c r="WQZ76"/>
      <c r="WRA76"/>
      <c r="WRB76"/>
      <c r="WRC76"/>
      <c r="WRD76"/>
      <c r="WRE76"/>
      <c r="WRF76"/>
      <c r="WRG76"/>
      <c r="WRH76"/>
      <c r="WRI76"/>
      <c r="WRJ76"/>
      <c r="WRK76"/>
      <c r="WRL76"/>
      <c r="WRM76"/>
      <c r="WRN76"/>
      <c r="WRO76"/>
      <c r="WRP76"/>
      <c r="WRQ76"/>
      <c r="WRR76"/>
      <c r="WRS76"/>
      <c r="WRT76"/>
      <c r="WRU76"/>
      <c r="WRV76"/>
      <c r="WRW76"/>
      <c r="WRX76"/>
      <c r="WRY76"/>
      <c r="WRZ76"/>
      <c r="WSA76"/>
      <c r="WSB76"/>
      <c r="WSC76"/>
      <c r="WSD76"/>
      <c r="WSE76"/>
      <c r="WSF76"/>
      <c r="WSG76"/>
      <c r="WSH76"/>
      <c r="WSI76"/>
      <c r="WSJ76"/>
      <c r="WSK76"/>
      <c r="WSL76"/>
      <c r="WSM76"/>
      <c r="WSN76"/>
      <c r="WSO76"/>
      <c r="WSP76"/>
      <c r="WSQ76"/>
      <c r="WSR76"/>
      <c r="WSS76"/>
      <c r="WST76"/>
      <c r="WSU76"/>
      <c r="WSV76"/>
      <c r="WSW76"/>
      <c r="WSX76"/>
      <c r="WSY76"/>
      <c r="WSZ76"/>
      <c r="WTA76"/>
      <c r="WTB76"/>
      <c r="WTC76"/>
      <c r="WTD76"/>
      <c r="WTE76"/>
      <c r="WTF76"/>
      <c r="WTG76"/>
      <c r="WTH76"/>
      <c r="WTI76"/>
      <c r="WTJ76"/>
      <c r="WTK76"/>
      <c r="WTL76"/>
      <c r="WTM76"/>
      <c r="WTN76"/>
      <c r="WTO76"/>
      <c r="WTP76"/>
      <c r="WTQ76"/>
      <c r="WTR76"/>
      <c r="WTS76"/>
      <c r="WTT76"/>
      <c r="WTU76"/>
      <c r="WTV76"/>
      <c r="WTW76"/>
      <c r="WTX76"/>
      <c r="WTY76"/>
      <c r="WTZ76"/>
      <c r="WUA76"/>
      <c r="WUB76"/>
      <c r="WUC76"/>
      <c r="WUD76"/>
      <c r="WUE76"/>
      <c r="WUF76"/>
      <c r="WUG76"/>
      <c r="WUH76"/>
      <c r="WUI76"/>
      <c r="WUJ76"/>
      <c r="WUK76"/>
      <c r="WUL76"/>
      <c r="WUM76"/>
      <c r="WUN76"/>
      <c r="WUO76"/>
      <c r="WUP76"/>
      <c r="WUQ76"/>
      <c r="WUR76"/>
      <c r="WUS76"/>
      <c r="WUT76"/>
      <c r="WUU76"/>
      <c r="WUV76"/>
      <c r="WUW76"/>
      <c r="WUX76"/>
      <c r="WUY76"/>
      <c r="WUZ76"/>
      <c r="WVA76"/>
      <c r="WVB76"/>
      <c r="WVC76"/>
      <c r="WVD76"/>
      <c r="WVE76"/>
      <c r="WVF76"/>
      <c r="WVG76"/>
      <c r="WVH76"/>
      <c r="WVI76"/>
      <c r="WVJ76"/>
      <c r="WVK76"/>
      <c r="WVL76"/>
      <c r="WVM76"/>
      <c r="WVN76"/>
      <c r="WVO76"/>
      <c r="WVP76"/>
      <c r="WVQ76"/>
      <c r="WVR76"/>
      <c r="WVS76"/>
      <c r="WVT76"/>
      <c r="WVU76"/>
      <c r="WVV76"/>
      <c r="WVW76"/>
      <c r="WVX76"/>
      <c r="WVY76"/>
      <c r="WVZ76"/>
      <c r="WWA76"/>
      <c r="WWB76"/>
      <c r="WWC76"/>
      <c r="WWD76"/>
      <c r="WWE76"/>
      <c r="WWF76"/>
      <c r="WWG76"/>
      <c r="WWH76"/>
      <c r="WWI76"/>
      <c r="WWJ76"/>
      <c r="WWK76"/>
      <c r="WWL76"/>
      <c r="WWM76"/>
      <c r="WWN76"/>
      <c r="WWO76"/>
      <c r="WWP76"/>
      <c r="WWQ76"/>
      <c r="WWR76"/>
      <c r="WWS76"/>
      <c r="WWT76"/>
      <c r="WWU76"/>
      <c r="WWV76"/>
      <c r="WWW76"/>
      <c r="WWX76"/>
      <c r="WWY76"/>
      <c r="WWZ76"/>
      <c r="WXA76"/>
      <c r="WXB76"/>
      <c r="WXC76"/>
      <c r="WXD76"/>
      <c r="WXE76"/>
      <c r="WXF76"/>
      <c r="WXG76"/>
      <c r="WXH76"/>
      <c r="WXI76"/>
      <c r="WXJ76"/>
      <c r="WXK76"/>
      <c r="WXL76"/>
      <c r="WXM76"/>
      <c r="WXN76"/>
      <c r="WXO76"/>
      <c r="WXP76"/>
      <c r="WXQ76"/>
      <c r="WXR76"/>
      <c r="WXS76"/>
      <c r="WXT76"/>
      <c r="WXU76"/>
      <c r="WXV76"/>
      <c r="WXW76"/>
      <c r="WXX76"/>
      <c r="WXY76"/>
      <c r="WXZ76"/>
      <c r="WYA76"/>
      <c r="WYB76"/>
      <c r="WYC76"/>
      <c r="WYD76"/>
      <c r="WYE76"/>
      <c r="WYF76"/>
      <c r="WYG76"/>
      <c r="WYH76"/>
      <c r="WYI76"/>
      <c r="WYJ76"/>
      <c r="WYK76"/>
      <c r="WYL76"/>
      <c r="WYM76"/>
      <c r="WYN76"/>
      <c r="WYO76"/>
      <c r="WYP76"/>
      <c r="WYQ76"/>
      <c r="WYR76"/>
      <c r="WYS76"/>
      <c r="WYT76"/>
      <c r="WYU76"/>
      <c r="WYV76"/>
      <c r="WYW76"/>
      <c r="WYX76"/>
      <c r="WYY76"/>
      <c r="WYZ76"/>
      <c r="WZA76"/>
      <c r="WZB76"/>
      <c r="WZC76"/>
      <c r="WZD76"/>
      <c r="WZE76"/>
      <c r="WZF76"/>
      <c r="WZG76"/>
      <c r="WZH76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  <c r="XBQ76"/>
      <c r="XBR76"/>
      <c r="XBS76"/>
      <c r="XBT76"/>
      <c r="XBU76"/>
      <c r="XBV76"/>
      <c r="XBW76"/>
      <c r="XBX76"/>
      <c r="XBY76"/>
      <c r="XBZ76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pans="1:16384">
      <c r="C77" s="117" t="s">
        <v>40</v>
      </c>
      <c r="D77" s="102">
        <f>'2017'!D77*(1+8%)</f>
        <v>-349920</v>
      </c>
      <c r="E77" s="117" t="s">
        <v>40</v>
      </c>
      <c r="F77" s="102">
        <f>'2017'!F77*(1+8%)</f>
        <v>-349920</v>
      </c>
      <c r="G77" s="117" t="s">
        <v>40</v>
      </c>
      <c r="H77" s="102">
        <f>'2017'!H77*(1+8%)</f>
        <v>-349920</v>
      </c>
      <c r="I77" s="117" t="s">
        <v>40</v>
      </c>
      <c r="J77" s="102">
        <f>'2017'!J77*(1+8%)</f>
        <v>-349920</v>
      </c>
      <c r="K77" s="117" t="s">
        <v>40</v>
      </c>
      <c r="L77" s="102">
        <f>'2017'!L77*(1+8%)</f>
        <v>-349920</v>
      </c>
      <c r="M77" s="117" t="s">
        <v>40</v>
      </c>
      <c r="N77" s="102">
        <f>'2017'!N77*(1+8%)</f>
        <v>-349920</v>
      </c>
      <c r="O77" s="117" t="s">
        <v>40</v>
      </c>
      <c r="P77" s="102">
        <f>'2017'!P77*(1+8%)</f>
        <v>-349920</v>
      </c>
      <c r="Q77" s="117" t="s">
        <v>40</v>
      </c>
      <c r="R77" s="102">
        <f>'2017'!R77*(1+8%)</f>
        <v>-349920</v>
      </c>
      <c r="S77" s="117" t="s">
        <v>40</v>
      </c>
      <c r="T77" s="102">
        <f>'2017'!T77*(1+8%)</f>
        <v>-349920</v>
      </c>
      <c r="U77" s="117" t="s">
        <v>40</v>
      </c>
      <c r="V77" s="102">
        <f>'2017'!V77*(1+8%)</f>
        <v>-349920</v>
      </c>
      <c r="W77" s="117" t="s">
        <v>40</v>
      </c>
      <c r="X77" s="102">
        <f>'2017'!X77*(1+8%)</f>
        <v>-349920</v>
      </c>
      <c r="Y77" s="117" t="s">
        <v>40</v>
      </c>
      <c r="Z77" s="102">
        <f>'2017'!Z77*(1+8%)</f>
        <v>-349920</v>
      </c>
      <c r="AB77" s="126"/>
    </row>
    <row r="78" spans="1:16384">
      <c r="C78" s="117" t="s">
        <v>23</v>
      </c>
      <c r="D78" s="102">
        <f>'2017'!D78*(1+8%)</f>
        <v>-531000.00000000035</v>
      </c>
      <c r="E78" s="117" t="s">
        <v>23</v>
      </c>
      <c r="F78" s="102">
        <f>'2017'!F78*(1+8%)</f>
        <v>-531000.00000000035</v>
      </c>
      <c r="G78" s="117" t="s">
        <v>23</v>
      </c>
      <c r="H78" s="102">
        <f>'2017'!H78*(1+8%)</f>
        <v>-531000.00000000035</v>
      </c>
      <c r="I78" s="117" t="s">
        <v>23</v>
      </c>
      <c r="J78" s="102">
        <f>'2017'!J78*(1+8%)</f>
        <v>-531000.00000000035</v>
      </c>
      <c r="K78" s="117" t="s">
        <v>23</v>
      </c>
      <c r="L78" s="102">
        <f>'2017'!L78*(1+8%)</f>
        <v>-531000.00000000035</v>
      </c>
      <c r="M78" s="117" t="s">
        <v>23</v>
      </c>
      <c r="N78" s="102">
        <f>'2017'!N78*(1+8%)</f>
        <v>-531000.00000000035</v>
      </c>
      <c r="O78" s="117" t="s">
        <v>23</v>
      </c>
      <c r="P78" s="102">
        <f>'2017'!P78*(1+8%)</f>
        <v>-531000.00000000035</v>
      </c>
      <c r="Q78" s="117" t="s">
        <v>23</v>
      </c>
      <c r="R78" s="102">
        <f>'2017'!R78*(1+8%)</f>
        <v>-531000.00000000035</v>
      </c>
      <c r="S78" s="117" t="s">
        <v>23</v>
      </c>
      <c r="T78" s="102">
        <f>'2017'!T78*(1+8%)</f>
        <v>-531000.00000000035</v>
      </c>
      <c r="U78" s="117" t="s">
        <v>23</v>
      </c>
      <c r="V78" s="102">
        <f>'2017'!V78*(1+8%)</f>
        <v>-531000.00000000035</v>
      </c>
      <c r="W78" s="117" t="s">
        <v>23</v>
      </c>
      <c r="X78" s="102">
        <f>'2017'!X78*(1+8%)</f>
        <v>-531000.00000000035</v>
      </c>
      <c r="Y78" s="117" t="s">
        <v>23</v>
      </c>
      <c r="Z78" s="102">
        <f>'2017'!Z78*(1+8%)</f>
        <v>-531000.00000000035</v>
      </c>
      <c r="AB78" s="126"/>
    </row>
    <row r="79" spans="1:16384">
      <c r="C79" s="133" t="s">
        <v>15</v>
      </c>
      <c r="D79" s="102">
        <f>SUM(D76:D78)</f>
        <v>-997560.00000000035</v>
      </c>
      <c r="E79" s="133" t="s">
        <v>15</v>
      </c>
      <c r="F79" s="102">
        <f>SUM(F76:F78)</f>
        <v>-997560.00000000035</v>
      </c>
      <c r="G79" s="133" t="s">
        <v>15</v>
      </c>
      <c r="H79" s="102">
        <f>SUM(H76:H78)</f>
        <v>-997560.00000000035</v>
      </c>
      <c r="I79" s="133" t="s">
        <v>15</v>
      </c>
      <c r="J79" s="102">
        <f>SUM(J76:J78)</f>
        <v>-997560.00000000035</v>
      </c>
      <c r="K79" s="133" t="s">
        <v>15</v>
      </c>
      <c r="L79" s="102">
        <f>SUM(L76:L78)</f>
        <v>-997560.00000000035</v>
      </c>
      <c r="M79" s="133" t="s">
        <v>15</v>
      </c>
      <c r="N79" s="102">
        <f>SUM(N76:N78)</f>
        <v>-997560.00000000035</v>
      </c>
      <c r="O79" s="133" t="s">
        <v>15</v>
      </c>
      <c r="P79" s="102">
        <f>SUM(P76:P78)</f>
        <v>-997560.00000000035</v>
      </c>
      <c r="Q79" s="133" t="s">
        <v>15</v>
      </c>
      <c r="R79" s="102">
        <f>SUM(R76:R78)</f>
        <v>-997560.00000000035</v>
      </c>
      <c r="S79" s="133" t="s">
        <v>15</v>
      </c>
      <c r="T79" s="102">
        <f>SUM(T76:T78)</f>
        <v>-997560.00000000035</v>
      </c>
      <c r="U79" s="133" t="s">
        <v>15</v>
      </c>
      <c r="V79" s="102">
        <f>SUM(V76:V78)</f>
        <v>-997560.00000000035</v>
      </c>
      <c r="W79" s="133" t="s">
        <v>15</v>
      </c>
      <c r="X79" s="102">
        <f>SUM(X76:X78)</f>
        <v>-997560.00000000035</v>
      </c>
      <c r="Y79" s="133" t="s">
        <v>15</v>
      </c>
      <c r="Z79" s="102">
        <f>SUM(Z76:Z78)</f>
        <v>-997560.00000000035</v>
      </c>
      <c r="AB79" s="115"/>
    </row>
    <row r="80" spans="1:16384">
      <c r="C80" s="124"/>
      <c r="D80" s="135"/>
      <c r="E80" s="124"/>
      <c r="F80" s="135"/>
      <c r="G80" s="124"/>
      <c r="H80" s="135"/>
      <c r="I80" s="124"/>
      <c r="J80" s="135"/>
      <c r="K80" s="124"/>
      <c r="L80" s="135"/>
      <c r="M80" s="124"/>
      <c r="N80" s="135"/>
      <c r="O80" s="124"/>
      <c r="P80" s="135"/>
      <c r="Q80" s="124"/>
      <c r="R80" s="135"/>
      <c r="S80" s="124"/>
      <c r="T80" s="135"/>
      <c r="U80" s="124"/>
      <c r="V80" s="135"/>
      <c r="W80" s="124"/>
      <c r="X80" s="135"/>
      <c r="Y80" s="124"/>
      <c r="Z80" s="135"/>
    </row>
    <row r="81" spans="3:26">
      <c r="C81" s="136" t="s">
        <v>26</v>
      </c>
      <c r="D81" s="130">
        <f>D79+D73</f>
        <v>-7320963.5999999996</v>
      </c>
      <c r="E81" s="136" t="s">
        <v>26</v>
      </c>
      <c r="F81" s="130">
        <f>F79+F73</f>
        <v>-7320963.5999999996</v>
      </c>
      <c r="G81" s="136" t="s">
        <v>26</v>
      </c>
      <c r="H81" s="130">
        <f>H79+H73</f>
        <v>-7320963.5999999996</v>
      </c>
      <c r="I81" s="136" t="s">
        <v>26</v>
      </c>
      <c r="J81" s="130">
        <f>J79+J73</f>
        <v>-7320963.5999999996</v>
      </c>
      <c r="K81" s="136" t="s">
        <v>26</v>
      </c>
      <c r="L81" s="130">
        <f>L79+L73</f>
        <v>-7320963.5999999996</v>
      </c>
      <c r="M81" s="136" t="s">
        <v>26</v>
      </c>
      <c r="N81" s="130">
        <f>N79+N73</f>
        <v>-7320963.5999999996</v>
      </c>
      <c r="O81" s="136" t="s">
        <v>26</v>
      </c>
      <c r="P81" s="130">
        <f>P79+P73</f>
        <v>-7320963.5999999996</v>
      </c>
      <c r="Q81" s="136" t="s">
        <v>26</v>
      </c>
      <c r="R81" s="130">
        <f>R79+R73</f>
        <v>-7320963.5999999996</v>
      </c>
      <c r="S81" s="136" t="s">
        <v>26</v>
      </c>
      <c r="T81" s="130">
        <f>T79+T73</f>
        <v>-7320963.5999999996</v>
      </c>
      <c r="U81" s="136" t="s">
        <v>26</v>
      </c>
      <c r="V81" s="130">
        <f>V79+V73</f>
        <v>-7320963.5999999996</v>
      </c>
      <c r="W81" s="136" t="s">
        <v>26</v>
      </c>
      <c r="X81" s="130">
        <f>X79+X73</f>
        <v>-7320963.5999999996</v>
      </c>
      <c r="Y81" s="136" t="s">
        <v>26</v>
      </c>
      <c r="Z81" s="130">
        <f>Z79+Z73</f>
        <v>-7320963.5999999996</v>
      </c>
    </row>
    <row r="82" spans="3:26">
      <c r="C82" s="136"/>
      <c r="D82" s="130"/>
      <c r="E82" s="136"/>
      <c r="F82" s="130"/>
      <c r="G82" s="136"/>
      <c r="H82" s="130"/>
      <c r="I82" s="136"/>
      <c r="J82" s="130"/>
      <c r="K82" s="136"/>
      <c r="L82" s="130"/>
      <c r="M82" s="136"/>
      <c r="N82" s="130"/>
      <c r="O82" s="136"/>
      <c r="P82" s="130"/>
      <c r="Q82" s="136"/>
      <c r="R82" s="130"/>
      <c r="S82" s="136"/>
      <c r="T82" s="130"/>
      <c r="U82" s="136"/>
      <c r="V82" s="130"/>
      <c r="W82" s="136"/>
      <c r="X82" s="130"/>
      <c r="Y82" s="136"/>
      <c r="Z82" s="130"/>
    </row>
    <row r="83" spans="3:26">
      <c r="C83" s="136" t="s">
        <v>28</v>
      </c>
      <c r="D83" s="132">
        <f>D61+D81</f>
        <v>15267072.240000004</v>
      </c>
      <c r="E83" s="136" t="s">
        <v>28</v>
      </c>
      <c r="F83" s="132">
        <f>F61+F81</f>
        <v>1211485.6800000016</v>
      </c>
      <c r="G83" s="136" t="s">
        <v>28</v>
      </c>
      <c r="H83" s="132">
        <f>H61+H81</f>
        <v>1211485.6800000016</v>
      </c>
      <c r="I83" s="136" t="s">
        <v>28</v>
      </c>
      <c r="J83" s="132">
        <f>J61+J81</f>
        <v>1211485.6800000016</v>
      </c>
      <c r="K83" s="136" t="s">
        <v>28</v>
      </c>
      <c r="L83" s="132">
        <f>L61+L81</f>
        <v>1211485.6800000016</v>
      </c>
      <c r="M83" s="136" t="s">
        <v>28</v>
      </c>
      <c r="N83" s="132">
        <f>N61+N81</f>
        <v>15267072.240000004</v>
      </c>
      <c r="O83" s="136" t="s">
        <v>28</v>
      </c>
      <c r="P83" s="132">
        <f>P61+P81</f>
        <v>15267072.240000004</v>
      </c>
      <c r="Q83" s="136" t="s">
        <v>28</v>
      </c>
      <c r="R83" s="132">
        <f>R61+R81</f>
        <v>1211485.6800000016</v>
      </c>
      <c r="S83" s="136" t="s">
        <v>28</v>
      </c>
      <c r="T83" s="132">
        <f>T61+T81</f>
        <v>1211485.6800000016</v>
      </c>
      <c r="U83" s="136" t="s">
        <v>28</v>
      </c>
      <c r="V83" s="132">
        <f>V61+V81</f>
        <v>1211485.6800000016</v>
      </c>
      <c r="W83" s="136" t="s">
        <v>28</v>
      </c>
      <c r="X83" s="132">
        <f>X61+X81</f>
        <v>1211485.6800000016</v>
      </c>
      <c r="Y83" s="136" t="s">
        <v>28</v>
      </c>
      <c r="Z83" s="132">
        <f>Z61+Z81</f>
        <v>15267072.240000004</v>
      </c>
    </row>
    <row r="84" spans="3:26">
      <c r="C84" s="136" t="s">
        <v>29</v>
      </c>
      <c r="D84" s="132">
        <f>-D83*(0.25)</f>
        <v>-3816768.060000001</v>
      </c>
      <c r="E84" s="136" t="s">
        <v>29</v>
      </c>
      <c r="F84" s="132">
        <f>-F83*(0.25)</f>
        <v>-302871.42000000039</v>
      </c>
      <c r="G84" s="136" t="s">
        <v>29</v>
      </c>
      <c r="H84" s="132">
        <f>-H83*(0.25)</f>
        <v>-302871.42000000039</v>
      </c>
      <c r="I84" s="136" t="s">
        <v>29</v>
      </c>
      <c r="J84" s="132">
        <f>-J83*(0.25)</f>
        <v>-302871.42000000039</v>
      </c>
      <c r="K84" s="136" t="s">
        <v>29</v>
      </c>
      <c r="L84" s="132">
        <f>-L83*(0.25)</f>
        <v>-302871.42000000039</v>
      </c>
      <c r="M84" s="136" t="s">
        <v>29</v>
      </c>
      <c r="N84" s="132">
        <f>-N83*(0.25)</f>
        <v>-3816768.060000001</v>
      </c>
      <c r="O84" s="136" t="s">
        <v>29</v>
      </c>
      <c r="P84" s="132">
        <f>-P83*(0.25)</f>
        <v>-3816768.060000001</v>
      </c>
      <c r="Q84" s="136" t="s">
        <v>29</v>
      </c>
      <c r="R84" s="132">
        <f>-R83*(0.25)</f>
        <v>-302871.42000000039</v>
      </c>
      <c r="S84" s="136" t="s">
        <v>29</v>
      </c>
      <c r="T84" s="132">
        <f>-T83*(0.25)</f>
        <v>-302871.42000000039</v>
      </c>
      <c r="U84" s="136" t="s">
        <v>29</v>
      </c>
      <c r="V84" s="132">
        <f>-V83*(0.25)</f>
        <v>-302871.42000000039</v>
      </c>
      <c r="W84" s="136" t="s">
        <v>29</v>
      </c>
      <c r="X84" s="132">
        <f>-X83*(0.25)</f>
        <v>-302871.42000000039</v>
      </c>
      <c r="Y84" s="136" t="s">
        <v>29</v>
      </c>
      <c r="Z84" s="132">
        <f>-Z83*(0.25)</f>
        <v>-3816768.060000001</v>
      </c>
    </row>
    <row r="85" spans="3:26" ht="16" thickBot="1">
      <c r="C85" s="137" t="s">
        <v>30</v>
      </c>
      <c r="D85" s="134">
        <f>D83+D84</f>
        <v>11450304.180000003</v>
      </c>
      <c r="E85" s="137" t="s">
        <v>30</v>
      </c>
      <c r="F85" s="134">
        <f>F83+F84</f>
        <v>908614.26000000117</v>
      </c>
      <c r="G85" s="137" t="s">
        <v>30</v>
      </c>
      <c r="H85" s="134">
        <f>H83+H84</f>
        <v>908614.26000000117</v>
      </c>
      <c r="I85" s="137" t="s">
        <v>30</v>
      </c>
      <c r="J85" s="134">
        <f>J83+J84</f>
        <v>908614.26000000117</v>
      </c>
      <c r="K85" s="137" t="s">
        <v>30</v>
      </c>
      <c r="L85" s="134">
        <f>L83+L84</f>
        <v>908614.26000000117</v>
      </c>
      <c r="M85" s="137" t="s">
        <v>30</v>
      </c>
      <c r="N85" s="134">
        <f>N83+N84</f>
        <v>11450304.180000003</v>
      </c>
      <c r="O85" s="137" t="s">
        <v>30</v>
      </c>
      <c r="P85" s="134">
        <f>P83+P84</f>
        <v>11450304.180000003</v>
      </c>
      <c r="Q85" s="137" t="s">
        <v>30</v>
      </c>
      <c r="R85" s="134">
        <f>R83+R84</f>
        <v>908614.26000000117</v>
      </c>
      <c r="S85" s="137" t="s">
        <v>30</v>
      </c>
      <c r="T85" s="134">
        <f>T83+T84</f>
        <v>908614.26000000117</v>
      </c>
      <c r="U85" s="137" t="s">
        <v>30</v>
      </c>
      <c r="V85" s="134">
        <f>V83+V84</f>
        <v>908614.26000000117</v>
      </c>
      <c r="W85" s="137" t="s">
        <v>30</v>
      </c>
      <c r="X85" s="134">
        <f>X83+X84</f>
        <v>908614.26000000117</v>
      </c>
      <c r="Y85" s="137" t="s">
        <v>30</v>
      </c>
      <c r="Z85" s="134">
        <f>Z83+Z84</f>
        <v>11450304.180000003</v>
      </c>
    </row>
    <row r="86" spans="3:26" ht="16" thickBot="1">
      <c r="C86" s="138" t="s">
        <v>64</v>
      </c>
      <c r="D86" s="139">
        <f>D85+D58</f>
        <v>73434676.930000007</v>
      </c>
      <c r="E86" s="138" t="s">
        <v>64</v>
      </c>
      <c r="F86" s="139">
        <f>F85+F58</f>
        <v>74343291.190000013</v>
      </c>
      <c r="G86" s="138" t="s">
        <v>64</v>
      </c>
      <c r="H86" s="139">
        <f>H85+H58</f>
        <v>75251905.450000018</v>
      </c>
      <c r="I86" s="138" t="s">
        <v>64</v>
      </c>
      <c r="J86" s="139">
        <f>J85+J58</f>
        <v>76160519.710000023</v>
      </c>
      <c r="K86" s="138" t="s">
        <v>64</v>
      </c>
      <c r="L86" s="139">
        <f>L85+L58</f>
        <v>77069133.970000029</v>
      </c>
      <c r="M86" s="138" t="s">
        <v>64</v>
      </c>
      <c r="N86" s="139">
        <f>N85+N58</f>
        <v>88519438.150000036</v>
      </c>
      <c r="O86" s="138" t="s">
        <v>64</v>
      </c>
      <c r="P86" s="139">
        <f>P85+P58</f>
        <v>99969742.330000043</v>
      </c>
      <c r="Q86" s="138" t="s">
        <v>64</v>
      </c>
      <c r="R86" s="139">
        <f>R85+R58</f>
        <v>100878356.59000005</v>
      </c>
      <c r="S86" s="138" t="s">
        <v>64</v>
      </c>
      <c r="T86" s="139">
        <f>T85+T58</f>
        <v>101786970.85000005</v>
      </c>
      <c r="U86" s="138" t="s">
        <v>64</v>
      </c>
      <c r="V86" s="139">
        <f>V85+V58</f>
        <v>102695585.11000006</v>
      </c>
      <c r="W86" s="138" t="s">
        <v>64</v>
      </c>
      <c r="X86" s="139">
        <f>X85+X58</f>
        <v>103604199.37000006</v>
      </c>
      <c r="Y86" s="138" t="s">
        <v>64</v>
      </c>
      <c r="Z86" s="140">
        <f>Z85+Z58</f>
        <v>115054503.55000007</v>
      </c>
    </row>
    <row r="87" spans="3:26">
      <c r="F87" s="63"/>
    </row>
    <row r="88" spans="3:26">
      <c r="F88" s="63"/>
    </row>
    <row r="89" spans="3:26">
      <c r="C89" s="62" t="s">
        <v>45</v>
      </c>
      <c r="D89" s="63"/>
      <c r="F89" s="63"/>
    </row>
    <row r="90" spans="3:26">
      <c r="C90" s="62" t="s">
        <v>46</v>
      </c>
      <c r="D90" s="63"/>
      <c r="F90" s="63"/>
    </row>
    <row r="91" spans="3:26">
      <c r="D91" s="63"/>
      <c r="F91" s="63"/>
    </row>
    <row r="92" spans="3:26">
      <c r="D92" s="63"/>
      <c r="F92" s="63"/>
    </row>
    <row r="93" spans="3:26">
      <c r="D93" s="63"/>
      <c r="F93" s="63"/>
    </row>
    <row r="98" spans="1:26" ht="42">
      <c r="A98"/>
      <c r="C98" s="176" t="s">
        <v>47</v>
      </c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/>
      <c r="Q98" s="1"/>
      <c r="R98"/>
      <c r="S98"/>
      <c r="T98"/>
      <c r="U98"/>
      <c r="V98"/>
      <c r="W98"/>
      <c r="X98"/>
      <c r="Y98"/>
      <c r="Z98"/>
    </row>
    <row r="99" spans="1:26" ht="16" thickBot="1">
      <c r="A99"/>
      <c r="B99"/>
      <c r="C99"/>
      <c r="D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/>
      <c r="S99"/>
      <c r="T99"/>
      <c r="U99"/>
      <c r="V99"/>
      <c r="W99"/>
      <c r="X99"/>
      <c r="Y99"/>
      <c r="Z99"/>
    </row>
    <row r="100" spans="1:26" ht="28">
      <c r="A100"/>
      <c r="B100"/>
      <c r="C100" s="159" t="s">
        <v>10</v>
      </c>
      <c r="D100" s="160"/>
      <c r="E100" s="160"/>
      <c r="F100" s="160"/>
      <c r="G100" s="160"/>
      <c r="H100" s="161"/>
      <c r="I100" s="23"/>
      <c r="J100" s="165" t="s">
        <v>10</v>
      </c>
      <c r="K100" s="166"/>
      <c r="L100" s="166"/>
      <c r="M100" s="166"/>
      <c r="N100" s="166"/>
      <c r="O100" s="167"/>
      <c r="P100" s="23"/>
      <c r="Q100" s="23"/>
      <c r="R100"/>
      <c r="S100"/>
      <c r="T100"/>
      <c r="U100"/>
      <c r="V100"/>
      <c r="W100"/>
      <c r="X100"/>
      <c r="Y100"/>
      <c r="Z100"/>
    </row>
    <row r="101" spans="1:26" ht="19" thickBot="1">
      <c r="A101"/>
      <c r="B101"/>
      <c r="C101" s="162" t="s">
        <v>49</v>
      </c>
      <c r="D101" s="163"/>
      <c r="E101" s="163"/>
      <c r="F101" s="163"/>
      <c r="G101" s="163"/>
      <c r="H101" s="164"/>
      <c r="I101" s="21"/>
      <c r="J101" s="168" t="s">
        <v>50</v>
      </c>
      <c r="K101" s="169"/>
      <c r="L101" s="169"/>
      <c r="M101" s="169"/>
      <c r="N101" s="169"/>
      <c r="O101" s="170"/>
      <c r="P101" s="21"/>
      <c r="Q101" s="21"/>
      <c r="R101"/>
      <c r="S101"/>
      <c r="T101"/>
      <c r="U101"/>
      <c r="V101"/>
      <c r="W101"/>
      <c r="X101"/>
      <c r="Y101"/>
      <c r="Z101"/>
    </row>
    <row r="102" spans="1:26">
      <c r="A102"/>
      <c r="B102"/>
      <c r="C102" s="147" t="s">
        <v>31</v>
      </c>
      <c r="D102" s="148"/>
      <c r="E102" s="147" t="s">
        <v>34</v>
      </c>
      <c r="F102" s="148"/>
      <c r="G102" s="220" t="s">
        <v>51</v>
      </c>
      <c r="H102" s="221"/>
      <c r="I102" s="6"/>
      <c r="J102" s="150" t="s">
        <v>31</v>
      </c>
      <c r="K102" s="151"/>
      <c r="L102" s="150" t="s">
        <v>34</v>
      </c>
      <c r="M102" s="151"/>
      <c r="N102" s="220" t="s">
        <v>51</v>
      </c>
      <c r="O102" s="221"/>
      <c r="P102" s="6"/>
      <c r="Q102" s="1"/>
      <c r="R102"/>
      <c r="S102"/>
      <c r="T102"/>
      <c r="U102"/>
      <c r="V102"/>
      <c r="W102"/>
      <c r="X102"/>
      <c r="Y102"/>
      <c r="Z102"/>
    </row>
    <row r="103" spans="1:26">
      <c r="A103"/>
      <c r="B103"/>
      <c r="C103" s="22" t="s">
        <v>33</v>
      </c>
      <c r="D103" s="24">
        <f>F12</f>
        <v>100776.96000000001</v>
      </c>
      <c r="E103" s="22" t="s">
        <v>33</v>
      </c>
      <c r="F103" s="24">
        <f>F21</f>
        <v>64385.280000000006</v>
      </c>
      <c r="G103" s="22" t="s">
        <v>33</v>
      </c>
      <c r="H103" s="30">
        <f>F30</f>
        <v>51088.320000000007</v>
      </c>
      <c r="I103" s="6"/>
      <c r="J103" s="33" t="s">
        <v>33</v>
      </c>
      <c r="K103" s="34">
        <f>D103</f>
        <v>100776.96000000001</v>
      </c>
      <c r="L103" s="33" t="s">
        <v>33</v>
      </c>
      <c r="M103" s="34">
        <f>F103</f>
        <v>64385.280000000006</v>
      </c>
      <c r="N103" s="33" t="s">
        <v>33</v>
      </c>
      <c r="O103" s="35">
        <f>H103</f>
        <v>51088.320000000007</v>
      </c>
      <c r="P103" s="6"/>
      <c r="Q103" s="1"/>
      <c r="R103"/>
      <c r="S103"/>
      <c r="T103"/>
      <c r="U103"/>
      <c r="V103"/>
      <c r="W103"/>
      <c r="X103"/>
      <c r="Y103"/>
      <c r="Z103"/>
    </row>
    <row r="104" spans="1:26">
      <c r="A104"/>
      <c r="B104"/>
      <c r="C104" s="7" t="s">
        <v>32</v>
      </c>
      <c r="D104" s="29">
        <f>'2017'!D111*(1+30%)</f>
        <v>26</v>
      </c>
      <c r="E104" s="7" t="s">
        <v>32</v>
      </c>
      <c r="F104" s="29">
        <v>17</v>
      </c>
      <c r="G104" s="7" t="s">
        <v>32</v>
      </c>
      <c r="H104" s="31">
        <v>16</v>
      </c>
      <c r="I104" s="3"/>
      <c r="J104" s="36" t="s">
        <v>32</v>
      </c>
      <c r="K104" s="29">
        <v>17</v>
      </c>
      <c r="L104" s="36" t="s">
        <v>32</v>
      </c>
      <c r="M104" s="29">
        <v>12</v>
      </c>
      <c r="N104" s="36" t="s">
        <v>32</v>
      </c>
      <c r="O104" s="29">
        <v>12</v>
      </c>
      <c r="P104" s="3"/>
      <c r="Q104" s="1"/>
      <c r="R104"/>
      <c r="S104"/>
      <c r="T104"/>
      <c r="U104"/>
      <c r="V104"/>
      <c r="W104"/>
      <c r="X104"/>
      <c r="Y104"/>
      <c r="Z104"/>
    </row>
    <row r="105" spans="1:26">
      <c r="A105"/>
      <c r="B105"/>
      <c r="C105" s="7"/>
      <c r="D105" s="2"/>
      <c r="E105" s="7"/>
      <c r="F105" s="2"/>
      <c r="G105" s="7"/>
      <c r="H105" s="8"/>
      <c r="I105" s="3"/>
      <c r="J105" s="36"/>
      <c r="K105" s="39"/>
      <c r="L105" s="36"/>
      <c r="M105" s="39"/>
      <c r="N105" s="36"/>
      <c r="O105" s="40"/>
      <c r="P105" s="3"/>
      <c r="Q105" s="1"/>
      <c r="R105"/>
      <c r="S105"/>
      <c r="T105"/>
      <c r="U105"/>
      <c r="V105"/>
      <c r="W105"/>
      <c r="X105"/>
      <c r="Y105"/>
      <c r="Z105"/>
    </row>
    <row r="106" spans="1:26">
      <c r="A106"/>
      <c r="B106"/>
      <c r="C106" s="7"/>
      <c r="D106" s="2"/>
      <c r="E106" s="7"/>
      <c r="F106" s="2"/>
      <c r="G106" s="7"/>
      <c r="H106" s="8"/>
      <c r="I106" s="3"/>
      <c r="J106" s="36"/>
      <c r="K106" s="39"/>
      <c r="L106" s="36"/>
      <c r="M106" s="39"/>
      <c r="N106" s="36"/>
      <c r="O106" s="40"/>
      <c r="P106" s="3"/>
      <c r="Q106" s="1"/>
      <c r="R106"/>
      <c r="S106"/>
      <c r="T106"/>
      <c r="U106"/>
      <c r="V106"/>
      <c r="W106"/>
      <c r="X106"/>
      <c r="Y106"/>
      <c r="Z106"/>
    </row>
    <row r="107" spans="1:26">
      <c r="A107"/>
      <c r="B107"/>
      <c r="C107" s="7"/>
      <c r="D107" s="2"/>
      <c r="E107" s="7"/>
      <c r="F107" s="2"/>
      <c r="G107" s="7"/>
      <c r="H107" s="8"/>
      <c r="I107" s="9"/>
      <c r="J107" s="36"/>
      <c r="K107" s="39"/>
      <c r="L107" s="36"/>
      <c r="M107" s="39"/>
      <c r="N107" s="36"/>
      <c r="O107" s="40"/>
      <c r="P107" s="17"/>
      <c r="Q107" s="1"/>
      <c r="R107"/>
      <c r="S107"/>
      <c r="T107"/>
      <c r="U107"/>
      <c r="V107"/>
      <c r="W107"/>
      <c r="X107"/>
      <c r="Y107"/>
      <c r="Z107"/>
    </row>
    <row r="108" spans="1:26">
      <c r="A108"/>
      <c r="B108"/>
      <c r="C108" s="7"/>
      <c r="D108" s="2"/>
      <c r="E108" s="7"/>
      <c r="F108" s="2"/>
      <c r="G108" s="7"/>
      <c r="H108" s="8"/>
      <c r="I108" s="9"/>
      <c r="J108" s="36"/>
      <c r="K108" s="39"/>
      <c r="L108" s="36"/>
      <c r="M108" s="39"/>
      <c r="N108" s="36"/>
      <c r="O108" s="40"/>
      <c r="P108" s="17"/>
      <c r="Q108" s="1"/>
      <c r="R108"/>
      <c r="S108"/>
      <c r="T108"/>
      <c r="U108"/>
      <c r="V108"/>
      <c r="W108"/>
      <c r="X108"/>
      <c r="Y108"/>
      <c r="Z108"/>
    </row>
    <row r="109" spans="1:26">
      <c r="A109"/>
      <c r="B109"/>
      <c r="C109" s="7" t="s">
        <v>11</v>
      </c>
      <c r="D109" s="25">
        <f>+D103*D104</f>
        <v>2620200.96</v>
      </c>
      <c r="E109" s="7" t="s">
        <v>11</v>
      </c>
      <c r="F109" s="25">
        <f>+F103*F104</f>
        <v>1094549.76</v>
      </c>
      <c r="G109" s="7" t="s">
        <v>11</v>
      </c>
      <c r="H109" s="27">
        <f>+H103*H104</f>
        <v>817413.12000000011</v>
      </c>
      <c r="I109" s="18"/>
      <c r="J109" s="36" t="s">
        <v>11</v>
      </c>
      <c r="K109" s="34">
        <f>+K103*K104</f>
        <v>1713208.3200000001</v>
      </c>
      <c r="L109" s="36" t="s">
        <v>11</v>
      </c>
      <c r="M109" s="34">
        <f>+M103*M104</f>
        <v>772623.3600000001</v>
      </c>
      <c r="N109" s="36" t="s">
        <v>11</v>
      </c>
      <c r="O109" s="35">
        <f>+O103*O104</f>
        <v>613059.84000000008</v>
      </c>
      <c r="P109" s="18"/>
      <c r="Q109" s="1"/>
      <c r="R109"/>
      <c r="S109"/>
      <c r="T109"/>
      <c r="U109"/>
      <c r="V109"/>
      <c r="W109"/>
      <c r="X109"/>
      <c r="Y109"/>
      <c r="Z109"/>
    </row>
    <row r="110" spans="1:26">
      <c r="A110"/>
      <c r="B110"/>
      <c r="C110" s="7" t="s">
        <v>12</v>
      </c>
      <c r="D110" s="25">
        <f>+D109*4</f>
        <v>10480803.84</v>
      </c>
      <c r="E110" s="7" t="s">
        <v>12</v>
      </c>
      <c r="F110" s="25">
        <f>+F109*4</f>
        <v>4378199.04</v>
      </c>
      <c r="G110" s="7" t="s">
        <v>12</v>
      </c>
      <c r="H110" s="27">
        <f>+H109*4</f>
        <v>3269652.4800000004</v>
      </c>
      <c r="I110" s="18"/>
      <c r="J110" s="36" t="s">
        <v>12</v>
      </c>
      <c r="K110" s="34">
        <f>+K109*4</f>
        <v>6852833.2800000003</v>
      </c>
      <c r="L110" s="36" t="s">
        <v>12</v>
      </c>
      <c r="M110" s="34">
        <f>+M109*4</f>
        <v>3090493.4400000004</v>
      </c>
      <c r="N110" s="36" t="s">
        <v>12</v>
      </c>
      <c r="O110" s="35">
        <f>+O109*4</f>
        <v>2452239.3600000003</v>
      </c>
      <c r="P110" s="18"/>
      <c r="Q110" s="1"/>
      <c r="R110"/>
      <c r="S110"/>
      <c r="T110"/>
      <c r="U110"/>
      <c r="V110"/>
      <c r="W110"/>
      <c r="X110"/>
      <c r="Y110"/>
      <c r="Z110"/>
    </row>
    <row r="111" spans="1:26">
      <c r="A111"/>
      <c r="B111"/>
      <c r="C111" s="7"/>
      <c r="D111" s="25"/>
      <c r="E111" s="7"/>
      <c r="F111" s="25"/>
      <c r="G111" s="7"/>
      <c r="H111" s="27"/>
      <c r="I111" s="3"/>
      <c r="J111" s="36"/>
      <c r="K111" s="34"/>
      <c r="L111" s="36"/>
      <c r="M111" s="34"/>
      <c r="N111" s="36"/>
      <c r="O111" s="35"/>
      <c r="P111" s="3"/>
      <c r="Q111" s="1"/>
      <c r="R111"/>
      <c r="S111"/>
      <c r="T111"/>
      <c r="U111"/>
      <c r="V111"/>
      <c r="W111"/>
      <c r="X111"/>
      <c r="Y111"/>
      <c r="Z111"/>
    </row>
    <row r="112" spans="1:26" ht="16" thickBot="1">
      <c r="A112"/>
      <c r="B112"/>
      <c r="C112" s="10" t="s">
        <v>13</v>
      </c>
      <c r="D112" s="26">
        <f>+D110</f>
        <v>10480803.84</v>
      </c>
      <c r="E112" s="10" t="s">
        <v>13</v>
      </c>
      <c r="F112" s="26">
        <f>+F110</f>
        <v>4378199.04</v>
      </c>
      <c r="G112" s="10" t="s">
        <v>13</v>
      </c>
      <c r="H112" s="28">
        <f>+H110</f>
        <v>3269652.4800000004</v>
      </c>
      <c r="I112" s="20"/>
      <c r="J112" s="41" t="s">
        <v>13</v>
      </c>
      <c r="K112" s="42">
        <f>+K110</f>
        <v>6852833.2800000003</v>
      </c>
      <c r="L112" s="41" t="s">
        <v>13</v>
      </c>
      <c r="M112" s="42">
        <f>+M110</f>
        <v>3090493.4400000004</v>
      </c>
      <c r="N112" s="41" t="s">
        <v>13</v>
      </c>
      <c r="O112" s="43">
        <f>+O110</f>
        <v>2452239.3600000003</v>
      </c>
      <c r="P112" s="19"/>
      <c r="Q112" s="11"/>
      <c r="R112"/>
      <c r="S112"/>
      <c r="T112"/>
      <c r="U112"/>
      <c r="V112"/>
      <c r="W112"/>
      <c r="X112"/>
      <c r="Y112"/>
      <c r="Z112"/>
    </row>
    <row r="113" spans="1:26" ht="21" thickBot="1">
      <c r="A113"/>
      <c r="B113"/>
      <c r="C113" s="153" t="s">
        <v>35</v>
      </c>
      <c r="D113" s="154"/>
      <c r="E113" s="154"/>
      <c r="F113" s="154"/>
      <c r="G113" s="155"/>
      <c r="H113" s="32">
        <f>+H112+F112+D112</f>
        <v>18128655.359999999</v>
      </c>
      <c r="I113" s="20"/>
      <c r="J113" s="156" t="s">
        <v>35</v>
      </c>
      <c r="K113" s="157"/>
      <c r="L113" s="157"/>
      <c r="M113" s="157"/>
      <c r="N113" s="158"/>
      <c r="O113" s="44">
        <f>+K112+M112+O112</f>
        <v>12395566.080000002</v>
      </c>
      <c r="P113" s="19"/>
      <c r="Q113" s="11"/>
      <c r="R113"/>
      <c r="S113"/>
      <c r="T113"/>
      <c r="U113"/>
      <c r="V113"/>
      <c r="W113"/>
      <c r="X113"/>
      <c r="Y113"/>
      <c r="Z113"/>
    </row>
    <row r="114" spans="1:26">
      <c r="A114"/>
      <c r="B114"/>
      <c r="C114"/>
      <c r="D114" s="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/>
      <c r="S114"/>
      <c r="T114"/>
      <c r="U114"/>
      <c r="V114"/>
      <c r="W114"/>
      <c r="X114"/>
      <c r="Y114"/>
      <c r="Z114"/>
    </row>
    <row r="115" spans="1:26">
      <c r="A115"/>
      <c r="B115"/>
      <c r="C115" s="1"/>
      <c r="D115" s="5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/>
      <c r="S115"/>
      <c r="T115"/>
      <c r="U115"/>
      <c r="V115"/>
      <c r="W115"/>
      <c r="X115"/>
      <c r="Y115"/>
      <c r="Z115"/>
    </row>
    <row r="116" spans="1:26">
      <c r="A116"/>
      <c r="B116"/>
      <c r="C116" s="1"/>
      <c r="D116" s="5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/>
      <c r="S116"/>
      <c r="T116"/>
      <c r="U116"/>
      <c r="V116"/>
      <c r="W116"/>
      <c r="X116"/>
      <c r="Y116"/>
      <c r="Z116"/>
    </row>
    <row r="117" spans="1:26" ht="28" thickBot="1">
      <c r="A117"/>
      <c r="B117"/>
      <c r="C117" s="216">
        <v>2018</v>
      </c>
      <c r="D117" s="217"/>
      <c r="E117" s="217"/>
      <c r="F117" s="217"/>
      <c r="G117" s="217"/>
      <c r="H117" s="217"/>
      <c r="I117" s="216">
        <v>2018</v>
      </c>
      <c r="J117" s="217"/>
      <c r="K117" s="217"/>
      <c r="L117" s="217"/>
      <c r="M117" s="217"/>
      <c r="N117" s="217"/>
      <c r="O117" s="216">
        <v>2018</v>
      </c>
      <c r="P117" s="217"/>
      <c r="Q117" s="217"/>
      <c r="R117" s="217"/>
      <c r="S117" s="217"/>
      <c r="T117" s="217"/>
      <c r="U117" s="216">
        <v>2018</v>
      </c>
      <c r="V117" s="217"/>
      <c r="W117" s="217"/>
      <c r="X117" s="217"/>
      <c r="Y117" s="217"/>
      <c r="Z117" s="217"/>
    </row>
    <row r="118" spans="1:26" ht="22" thickBot="1">
      <c r="A118"/>
      <c r="B118"/>
      <c r="C118" s="182" t="s">
        <v>71</v>
      </c>
      <c r="D118" s="183"/>
      <c r="E118" s="182" t="s">
        <v>52</v>
      </c>
      <c r="F118" s="183"/>
      <c r="G118" s="182" t="s">
        <v>53</v>
      </c>
      <c r="H118" s="183"/>
      <c r="I118" s="182" t="s">
        <v>62</v>
      </c>
      <c r="J118" s="183"/>
      <c r="K118" s="182" t="s">
        <v>54</v>
      </c>
      <c r="L118" s="183"/>
      <c r="M118" s="182" t="s">
        <v>55</v>
      </c>
      <c r="N118" s="183"/>
      <c r="O118" s="182" t="s">
        <v>56</v>
      </c>
      <c r="P118" s="183"/>
      <c r="Q118" s="182" t="s">
        <v>57</v>
      </c>
      <c r="R118" s="183"/>
      <c r="S118" s="182" t="s">
        <v>58</v>
      </c>
      <c r="T118" s="183"/>
      <c r="U118" s="182" t="s">
        <v>59</v>
      </c>
      <c r="V118" s="183"/>
      <c r="W118" s="182" t="s">
        <v>60</v>
      </c>
      <c r="X118" s="183"/>
      <c r="Y118" s="182" t="s">
        <v>61</v>
      </c>
      <c r="Z118" s="184"/>
    </row>
    <row r="119" spans="1:26">
      <c r="A119"/>
      <c r="B119"/>
      <c r="C119" s="117"/>
      <c r="D119" s="118">
        <f>'2017'!Z161</f>
        <v>52041192.25</v>
      </c>
      <c r="E119" s="117"/>
      <c r="F119" s="118">
        <f>D147</f>
        <v>60146961.07</v>
      </c>
      <c r="G119" s="117"/>
      <c r="H119" s="118">
        <f>F147</f>
        <v>63952912.93</v>
      </c>
      <c r="I119" s="117"/>
      <c r="J119" s="118">
        <f>H147</f>
        <v>67758864.790000007</v>
      </c>
      <c r="K119" s="117"/>
      <c r="L119" s="118">
        <f>J147</f>
        <v>71564816.650000006</v>
      </c>
      <c r="M119" s="117"/>
      <c r="N119" s="118">
        <f>L147</f>
        <v>75370768.510000005</v>
      </c>
      <c r="O119" s="117"/>
      <c r="P119" s="118">
        <f>N147</f>
        <v>83476537.330000013</v>
      </c>
      <c r="Q119" s="117"/>
      <c r="R119" s="118">
        <f>P147</f>
        <v>91582306.150000006</v>
      </c>
      <c r="S119" s="117"/>
      <c r="T119" s="118">
        <f>R147</f>
        <v>95388258.010000005</v>
      </c>
      <c r="U119" s="117"/>
      <c r="V119" s="118">
        <f>T147</f>
        <v>99194209.870000005</v>
      </c>
      <c r="W119" s="117"/>
      <c r="X119" s="118">
        <f>V147</f>
        <v>103000161.73</v>
      </c>
      <c r="Y119" s="117"/>
      <c r="Z119" s="118">
        <f>X147</f>
        <v>106806113.59</v>
      </c>
    </row>
    <row r="120" spans="1:26">
      <c r="A120"/>
      <c r="B120"/>
      <c r="C120" s="121" t="s">
        <v>14</v>
      </c>
      <c r="D120" s="122"/>
      <c r="E120" s="121" t="s">
        <v>14</v>
      </c>
      <c r="F120" s="122"/>
      <c r="G120" s="121" t="s">
        <v>14</v>
      </c>
      <c r="H120" s="122"/>
      <c r="I120" s="121" t="s">
        <v>14</v>
      </c>
      <c r="J120" s="122"/>
      <c r="K120" s="121" t="s">
        <v>14</v>
      </c>
      <c r="L120" s="122"/>
      <c r="M120" s="121" t="s">
        <v>14</v>
      </c>
      <c r="N120" s="122"/>
      <c r="O120" s="121" t="s">
        <v>14</v>
      </c>
      <c r="P120" s="122"/>
      <c r="Q120" s="121" t="s">
        <v>14</v>
      </c>
      <c r="R120" s="122"/>
      <c r="S120" s="121" t="s">
        <v>14</v>
      </c>
      <c r="T120" s="122"/>
      <c r="U120" s="121" t="s">
        <v>14</v>
      </c>
      <c r="V120" s="122"/>
      <c r="W120" s="121" t="s">
        <v>14</v>
      </c>
      <c r="X120" s="122"/>
      <c r="Y120" s="121" t="s">
        <v>14</v>
      </c>
      <c r="Z120" s="122"/>
    </row>
    <row r="121" spans="1:26">
      <c r="A121"/>
      <c r="B121"/>
      <c r="C121" s="124" t="s">
        <v>42</v>
      </c>
      <c r="D121" s="125">
        <f>$H$113</f>
        <v>18128655.359999999</v>
      </c>
      <c r="E121" s="124" t="s">
        <v>42</v>
      </c>
      <c r="F121" s="125">
        <f>X121</f>
        <v>12395566.080000002</v>
      </c>
      <c r="G121" s="124" t="s">
        <v>42</v>
      </c>
      <c r="H121" s="125">
        <f>X121</f>
        <v>12395566.080000002</v>
      </c>
      <c r="I121" s="124" t="s">
        <v>42</v>
      </c>
      <c r="J121" s="125">
        <f>X121</f>
        <v>12395566.080000002</v>
      </c>
      <c r="K121" s="124" t="s">
        <v>42</v>
      </c>
      <c r="L121" s="125">
        <f>X121</f>
        <v>12395566.080000002</v>
      </c>
      <c r="M121" s="124" t="s">
        <v>42</v>
      </c>
      <c r="N121" s="125">
        <f>D121</f>
        <v>18128655.359999999</v>
      </c>
      <c r="O121" s="124" t="s">
        <v>42</v>
      </c>
      <c r="P121" s="125">
        <f>D121</f>
        <v>18128655.359999999</v>
      </c>
      <c r="Q121" s="124" t="s">
        <v>42</v>
      </c>
      <c r="R121" s="125">
        <f>X121</f>
        <v>12395566.080000002</v>
      </c>
      <c r="S121" s="124" t="s">
        <v>42</v>
      </c>
      <c r="T121" s="125">
        <f>X121</f>
        <v>12395566.080000002</v>
      </c>
      <c r="U121" s="124" t="s">
        <v>42</v>
      </c>
      <c r="V121" s="125">
        <f>X121</f>
        <v>12395566.080000002</v>
      </c>
      <c r="W121" s="124" t="s">
        <v>42</v>
      </c>
      <c r="X121" s="125">
        <f>$O$113</f>
        <v>12395566.080000002</v>
      </c>
      <c r="Y121" s="124" t="s">
        <v>42</v>
      </c>
      <c r="Z121" s="125">
        <f>D121</f>
        <v>18128655.359999999</v>
      </c>
    </row>
    <row r="122" spans="1:26">
      <c r="A122"/>
      <c r="B122"/>
      <c r="C122" s="117" t="s">
        <v>15</v>
      </c>
      <c r="D122" s="102">
        <f>D121</f>
        <v>18128655.359999999</v>
      </c>
      <c r="E122" s="117" t="s">
        <v>15</v>
      </c>
      <c r="F122" s="102">
        <f>F121</f>
        <v>12395566.080000002</v>
      </c>
      <c r="G122" s="117" t="s">
        <v>15</v>
      </c>
      <c r="H122" s="102">
        <f>H121</f>
        <v>12395566.080000002</v>
      </c>
      <c r="I122" s="117" t="s">
        <v>15</v>
      </c>
      <c r="J122" s="102">
        <f>J121</f>
        <v>12395566.080000002</v>
      </c>
      <c r="K122" s="117" t="s">
        <v>15</v>
      </c>
      <c r="L122" s="102">
        <f>L121</f>
        <v>12395566.080000002</v>
      </c>
      <c r="M122" s="117" t="s">
        <v>15</v>
      </c>
      <c r="N122" s="102">
        <f>N121</f>
        <v>18128655.359999999</v>
      </c>
      <c r="O122" s="117" t="s">
        <v>15</v>
      </c>
      <c r="P122" s="102">
        <f>P121</f>
        <v>18128655.359999999</v>
      </c>
      <c r="Q122" s="117" t="s">
        <v>15</v>
      </c>
      <c r="R122" s="102">
        <f>R121</f>
        <v>12395566.080000002</v>
      </c>
      <c r="S122" s="117" t="s">
        <v>15</v>
      </c>
      <c r="T122" s="102">
        <f>T121</f>
        <v>12395566.080000002</v>
      </c>
      <c r="U122" s="117" t="s">
        <v>15</v>
      </c>
      <c r="V122" s="102">
        <f>V121</f>
        <v>12395566.080000002</v>
      </c>
      <c r="W122" s="117" t="s">
        <v>15</v>
      </c>
      <c r="X122" s="102">
        <f>X121</f>
        <v>12395566.080000002</v>
      </c>
      <c r="Y122" s="117" t="s">
        <v>15</v>
      </c>
      <c r="Z122" s="102">
        <f>Z121</f>
        <v>18128655.359999999</v>
      </c>
    </row>
    <row r="123" spans="1:26">
      <c r="A123"/>
      <c r="B123"/>
      <c r="C123" s="117"/>
      <c r="D123" s="128"/>
      <c r="E123" s="117"/>
      <c r="F123" s="128"/>
      <c r="G123" s="117"/>
      <c r="H123" s="128"/>
      <c r="I123" s="117"/>
      <c r="J123" s="128"/>
      <c r="K123" s="117"/>
      <c r="L123" s="128"/>
      <c r="M123" s="117"/>
      <c r="N123" s="128"/>
      <c r="O123" s="117"/>
      <c r="P123" s="128"/>
      <c r="Q123" s="117"/>
      <c r="R123" s="128"/>
      <c r="S123" s="117"/>
      <c r="T123" s="128"/>
      <c r="U123" s="117"/>
      <c r="V123" s="128"/>
      <c r="W123" s="117"/>
      <c r="X123" s="128"/>
      <c r="Y123" s="117"/>
      <c r="Z123" s="128"/>
    </row>
    <row r="124" spans="1:26">
      <c r="A124"/>
      <c r="B124"/>
      <c r="C124" s="121" t="s">
        <v>6</v>
      </c>
      <c r="D124" s="122"/>
      <c r="E124" s="121" t="s">
        <v>6</v>
      </c>
      <c r="F124" s="122"/>
      <c r="G124" s="121" t="s">
        <v>6</v>
      </c>
      <c r="H124" s="122"/>
      <c r="I124" s="121" t="s">
        <v>6</v>
      </c>
      <c r="J124" s="122"/>
      <c r="K124" s="121" t="s">
        <v>6</v>
      </c>
      <c r="L124" s="122"/>
      <c r="M124" s="121" t="s">
        <v>6</v>
      </c>
      <c r="N124" s="122"/>
      <c r="O124" s="121" t="s">
        <v>6</v>
      </c>
      <c r="P124" s="122"/>
      <c r="Q124" s="121" t="s">
        <v>6</v>
      </c>
      <c r="R124" s="122"/>
      <c r="S124" s="121" t="s">
        <v>6</v>
      </c>
      <c r="T124" s="122"/>
      <c r="U124" s="121" t="s">
        <v>6</v>
      </c>
      <c r="V124" s="122"/>
      <c r="W124" s="121" t="s">
        <v>6</v>
      </c>
      <c r="X124" s="122"/>
      <c r="Y124" s="121" t="s">
        <v>6</v>
      </c>
      <c r="Z124" s="122"/>
    </row>
    <row r="125" spans="1:26">
      <c r="A125"/>
      <c r="B125"/>
      <c r="C125" s="129" t="s">
        <v>16</v>
      </c>
      <c r="D125" s="128"/>
      <c r="E125" s="129" t="s">
        <v>16</v>
      </c>
      <c r="F125" s="128"/>
      <c r="G125" s="129" t="s">
        <v>16</v>
      </c>
      <c r="H125" s="128"/>
      <c r="I125" s="129" t="s">
        <v>16</v>
      </c>
      <c r="J125" s="128"/>
      <c r="K125" s="129" t="s">
        <v>16</v>
      </c>
      <c r="L125" s="128"/>
      <c r="M125" s="129" t="s">
        <v>16</v>
      </c>
      <c r="N125" s="128"/>
      <c r="O125" s="129" t="s">
        <v>16</v>
      </c>
      <c r="P125" s="128"/>
      <c r="Q125" s="129" t="s">
        <v>16</v>
      </c>
      <c r="R125" s="128"/>
      <c r="S125" s="129" t="s">
        <v>16</v>
      </c>
      <c r="T125" s="128"/>
      <c r="U125" s="129" t="s">
        <v>16</v>
      </c>
      <c r="V125" s="128"/>
      <c r="W125" s="129" t="s">
        <v>16</v>
      </c>
      <c r="X125" s="128"/>
      <c r="Y125" s="129" t="s">
        <v>16</v>
      </c>
      <c r="Z125" s="128"/>
    </row>
    <row r="126" spans="1:26">
      <c r="A126"/>
      <c r="B126"/>
      <c r="C126" s="117" t="s">
        <v>17</v>
      </c>
      <c r="D126" s="102">
        <f>'2017'!D133*(1+8%)</f>
        <v>-5062500</v>
      </c>
      <c r="E126" s="117" t="s">
        <v>17</v>
      </c>
      <c r="F126" s="102">
        <f>'2017'!F133*(1+8%)</f>
        <v>-5062500</v>
      </c>
      <c r="G126" s="117" t="s">
        <v>17</v>
      </c>
      <c r="H126" s="102">
        <f>'2017'!H133*(1+8%)</f>
        <v>-5062500</v>
      </c>
      <c r="I126" s="117" t="s">
        <v>17</v>
      </c>
      <c r="J126" s="102">
        <f>'2017'!J133*(1+8%)</f>
        <v>-5062500</v>
      </c>
      <c r="K126" s="117" t="s">
        <v>17</v>
      </c>
      <c r="L126" s="102">
        <f>'2017'!L133*(1+8%)</f>
        <v>-5062500</v>
      </c>
      <c r="M126" s="117" t="s">
        <v>17</v>
      </c>
      <c r="N126" s="102">
        <f>'2017'!N133*(1+8%)</f>
        <v>-5062500</v>
      </c>
      <c r="O126" s="117" t="s">
        <v>17</v>
      </c>
      <c r="P126" s="102">
        <f>'2017'!P133*(1+8%)</f>
        <v>-5062500</v>
      </c>
      <c r="Q126" s="117" t="s">
        <v>17</v>
      </c>
      <c r="R126" s="102">
        <f>'2017'!R133*(1+8%)</f>
        <v>-5062500</v>
      </c>
      <c r="S126" s="117" t="s">
        <v>17</v>
      </c>
      <c r="T126" s="102">
        <f>'2017'!T133*(1+8%)</f>
        <v>-5062500</v>
      </c>
      <c r="U126" s="117" t="s">
        <v>17</v>
      </c>
      <c r="V126" s="102">
        <f>'2017'!V133*(1+8%)</f>
        <v>-5062500</v>
      </c>
      <c r="W126" s="117" t="s">
        <v>17</v>
      </c>
      <c r="X126" s="102">
        <f>'2017'!X133*(1+8%)</f>
        <v>-5062500</v>
      </c>
      <c r="Y126" s="117" t="s">
        <v>17</v>
      </c>
      <c r="Z126" s="102">
        <f>'2017'!Z133*(1+8%)</f>
        <v>-5062500</v>
      </c>
    </row>
    <row r="127" spans="1:26">
      <c r="A127"/>
      <c r="B127"/>
      <c r="C127" s="117" t="s">
        <v>18</v>
      </c>
      <c r="D127" s="102">
        <f>'2017'!D134*(1+8%)</f>
        <v>-441000</v>
      </c>
      <c r="E127" s="117" t="s">
        <v>18</v>
      </c>
      <c r="F127" s="102">
        <f>'2017'!F134*(1+8%)</f>
        <v>-441000</v>
      </c>
      <c r="G127" s="117" t="s">
        <v>18</v>
      </c>
      <c r="H127" s="102">
        <f>'2017'!H134*(1+8%)</f>
        <v>-441000</v>
      </c>
      <c r="I127" s="117" t="s">
        <v>18</v>
      </c>
      <c r="J127" s="102">
        <f>'2017'!J134*(1+8%)</f>
        <v>-441000</v>
      </c>
      <c r="K127" s="117" t="s">
        <v>18</v>
      </c>
      <c r="L127" s="102">
        <f>'2017'!L134*(1+8%)</f>
        <v>-441000</v>
      </c>
      <c r="M127" s="117" t="s">
        <v>18</v>
      </c>
      <c r="N127" s="102">
        <f>'2017'!N134*(1+8%)</f>
        <v>-441000</v>
      </c>
      <c r="O127" s="117" t="s">
        <v>18</v>
      </c>
      <c r="P127" s="102">
        <f>'2017'!P134*(1+8%)</f>
        <v>-441000</v>
      </c>
      <c r="Q127" s="117" t="s">
        <v>18</v>
      </c>
      <c r="R127" s="102">
        <f>'2017'!R134*(1+8%)</f>
        <v>-441000</v>
      </c>
      <c r="S127" s="117" t="s">
        <v>18</v>
      </c>
      <c r="T127" s="102">
        <f>'2017'!T134*(1+8%)</f>
        <v>-441000</v>
      </c>
      <c r="U127" s="117" t="s">
        <v>18</v>
      </c>
      <c r="V127" s="102">
        <f>'2017'!V134*(1+8%)</f>
        <v>-441000</v>
      </c>
      <c r="W127" s="117" t="s">
        <v>18</v>
      </c>
      <c r="X127" s="102">
        <f>'2017'!X134*(1+8%)</f>
        <v>-441000</v>
      </c>
      <c r="Y127" s="117" t="s">
        <v>18</v>
      </c>
      <c r="Z127" s="102">
        <f>'2017'!Z134*(1+8%)</f>
        <v>-441000</v>
      </c>
    </row>
    <row r="128" spans="1:26">
      <c r="A128"/>
      <c r="B128"/>
      <c r="C128" s="96" t="s">
        <v>19</v>
      </c>
      <c r="D128" s="102">
        <f>'2017'!D135*(1+8%)</f>
        <v>-108000</v>
      </c>
      <c r="E128" s="96" t="s">
        <v>19</v>
      </c>
      <c r="F128" s="102">
        <f>'2017'!F135*(1+8%)</f>
        <v>-108000</v>
      </c>
      <c r="G128" s="96" t="s">
        <v>19</v>
      </c>
      <c r="H128" s="102">
        <f>'2017'!H135*(1+8%)</f>
        <v>-108000</v>
      </c>
      <c r="I128" s="96" t="s">
        <v>19</v>
      </c>
      <c r="J128" s="102">
        <f>'2017'!J135*(1+8%)</f>
        <v>-108000</v>
      </c>
      <c r="K128" s="96" t="s">
        <v>19</v>
      </c>
      <c r="L128" s="102">
        <f>'2017'!L135*(1+8%)</f>
        <v>-108000</v>
      </c>
      <c r="M128" s="96" t="s">
        <v>19</v>
      </c>
      <c r="N128" s="102">
        <f>'2017'!N135*(1+8%)</f>
        <v>-108000</v>
      </c>
      <c r="O128" s="96" t="s">
        <v>19</v>
      </c>
      <c r="P128" s="102">
        <f>'2017'!P135*(1+8%)</f>
        <v>-108000</v>
      </c>
      <c r="Q128" s="96" t="s">
        <v>19</v>
      </c>
      <c r="R128" s="102">
        <f>'2017'!R135*(1+8%)</f>
        <v>-108000</v>
      </c>
      <c r="S128" s="96" t="s">
        <v>19</v>
      </c>
      <c r="T128" s="102">
        <f>'2017'!T135*(1+8%)</f>
        <v>-108000</v>
      </c>
      <c r="U128" s="96" t="s">
        <v>19</v>
      </c>
      <c r="V128" s="102">
        <f>'2017'!V135*(1+8%)</f>
        <v>-108000</v>
      </c>
      <c r="W128" s="96" t="s">
        <v>19</v>
      </c>
      <c r="X128" s="102">
        <f>'2017'!X135*(1+8%)</f>
        <v>-108000</v>
      </c>
      <c r="Y128" s="96" t="s">
        <v>19</v>
      </c>
      <c r="Z128" s="102">
        <f>'2017'!Z135*(1+8%)</f>
        <v>-108000</v>
      </c>
    </row>
    <row r="129" spans="1:16384">
      <c r="A129"/>
      <c r="B129"/>
      <c r="C129" s="96" t="s">
        <v>21</v>
      </c>
      <c r="D129" s="102">
        <f>'2017'!D136*(1+8%)</f>
        <v>-108000</v>
      </c>
      <c r="E129" s="96" t="s">
        <v>21</v>
      </c>
      <c r="F129" s="102">
        <f>'2017'!F136*(1+8%)</f>
        <v>-108000</v>
      </c>
      <c r="G129" s="96" t="s">
        <v>21</v>
      </c>
      <c r="H129" s="102">
        <f>'2017'!H136*(1+8%)</f>
        <v>-108000</v>
      </c>
      <c r="I129" s="96" t="s">
        <v>21</v>
      </c>
      <c r="J129" s="102">
        <f>'2017'!J136*(1+8%)</f>
        <v>-108000</v>
      </c>
      <c r="K129" s="96" t="s">
        <v>21</v>
      </c>
      <c r="L129" s="102">
        <f>'2017'!L136*(1+8%)</f>
        <v>-108000</v>
      </c>
      <c r="M129" s="96" t="s">
        <v>21</v>
      </c>
      <c r="N129" s="102">
        <f>'2017'!N136*(1+8%)</f>
        <v>-108000</v>
      </c>
      <c r="O129" s="96" t="s">
        <v>21</v>
      </c>
      <c r="P129" s="102">
        <f>'2017'!P136*(1+8%)</f>
        <v>-108000</v>
      </c>
      <c r="Q129" s="96" t="s">
        <v>21</v>
      </c>
      <c r="R129" s="102">
        <f>'2017'!R136*(1+8%)</f>
        <v>-108000</v>
      </c>
      <c r="S129" s="96" t="s">
        <v>21</v>
      </c>
      <c r="T129" s="102">
        <f>'2017'!T136*(1+8%)</f>
        <v>-108000</v>
      </c>
      <c r="U129" s="96" t="s">
        <v>21</v>
      </c>
      <c r="V129" s="102">
        <f>'2017'!V136*(1+8%)</f>
        <v>-108000</v>
      </c>
      <c r="W129" s="96" t="s">
        <v>21</v>
      </c>
      <c r="X129" s="102">
        <f>'2017'!X136*(1+8%)</f>
        <v>-108000</v>
      </c>
      <c r="Y129" s="96" t="s">
        <v>21</v>
      </c>
      <c r="Z129" s="102">
        <f>'2017'!Z136*(1+8%)</f>
        <v>-108000</v>
      </c>
    </row>
    <row r="130" spans="1:16384">
      <c r="A130"/>
      <c r="B130"/>
      <c r="C130" s="96" t="s">
        <v>22</v>
      </c>
      <c r="D130" s="102">
        <f>'2017'!D137*(1+8%)</f>
        <v>-40500</v>
      </c>
      <c r="E130" s="96" t="s">
        <v>22</v>
      </c>
      <c r="F130" s="102">
        <f>'2017'!F137*(1+8%)</f>
        <v>-40500</v>
      </c>
      <c r="G130" s="96" t="s">
        <v>22</v>
      </c>
      <c r="H130" s="102">
        <f>'2017'!H137*(1+8%)</f>
        <v>-40500</v>
      </c>
      <c r="I130" s="96" t="s">
        <v>22</v>
      </c>
      <c r="J130" s="102">
        <f>'2017'!J137*(1+8%)</f>
        <v>-40500</v>
      </c>
      <c r="K130" s="96" t="s">
        <v>22</v>
      </c>
      <c r="L130" s="102">
        <f>'2017'!L137*(1+8%)</f>
        <v>-40500</v>
      </c>
      <c r="M130" s="96" t="s">
        <v>22</v>
      </c>
      <c r="N130" s="102">
        <f>'2017'!N137*(1+8%)</f>
        <v>-40500</v>
      </c>
      <c r="O130" s="96" t="s">
        <v>22</v>
      </c>
      <c r="P130" s="102">
        <f>'2017'!P137*(1+8%)</f>
        <v>-40500</v>
      </c>
      <c r="Q130" s="96" t="s">
        <v>22</v>
      </c>
      <c r="R130" s="102">
        <f>'2017'!R137*(1+8%)</f>
        <v>-40500</v>
      </c>
      <c r="S130" s="96" t="s">
        <v>22</v>
      </c>
      <c r="T130" s="102">
        <f>'2017'!T137*(1+8%)</f>
        <v>-40500</v>
      </c>
      <c r="U130" s="96" t="s">
        <v>22</v>
      </c>
      <c r="V130" s="102">
        <f>'2017'!V137*(1+8%)</f>
        <v>-40500</v>
      </c>
      <c r="W130" s="96" t="s">
        <v>22</v>
      </c>
      <c r="X130" s="102">
        <f>'2017'!X137*(1+8%)</f>
        <v>-40500</v>
      </c>
      <c r="Y130" s="96" t="s">
        <v>22</v>
      </c>
      <c r="Z130" s="102">
        <f>'2017'!Z137*(1+8%)</f>
        <v>-40500</v>
      </c>
    </row>
    <row r="131" spans="1:16384">
      <c r="A131"/>
      <c r="B131"/>
      <c r="C131" s="100" t="s">
        <v>66</v>
      </c>
      <c r="D131" s="102">
        <f>'2017'!D138*(1+8%)</f>
        <v>-324000</v>
      </c>
      <c r="E131" s="100" t="s">
        <v>66</v>
      </c>
      <c r="F131" s="102">
        <f>'2017'!F138*(1+8%)</f>
        <v>-324000</v>
      </c>
      <c r="G131" s="100" t="s">
        <v>66</v>
      </c>
      <c r="H131" s="102">
        <f>'2017'!H138*(1+8%)</f>
        <v>-324000</v>
      </c>
      <c r="I131" s="100" t="s">
        <v>66</v>
      </c>
      <c r="J131" s="102">
        <f>'2017'!J138*(1+8%)</f>
        <v>-324000</v>
      </c>
      <c r="K131" s="100" t="s">
        <v>66</v>
      </c>
      <c r="L131" s="102">
        <f>'2017'!L138*(1+8%)</f>
        <v>-324000</v>
      </c>
      <c r="M131" s="100" t="s">
        <v>66</v>
      </c>
      <c r="N131" s="102">
        <f>'2017'!N138*(1+8%)</f>
        <v>-324000</v>
      </c>
      <c r="O131" s="100" t="s">
        <v>66</v>
      </c>
      <c r="P131" s="102">
        <f>'2017'!P138*(1+8%)</f>
        <v>-324000</v>
      </c>
      <c r="Q131" s="100" t="s">
        <v>66</v>
      </c>
      <c r="R131" s="102">
        <f>'2017'!R138*(1+8%)</f>
        <v>-324000</v>
      </c>
      <c r="S131" s="100" t="s">
        <v>66</v>
      </c>
      <c r="T131" s="102">
        <f>'2017'!T138*(1+8%)</f>
        <v>-324000</v>
      </c>
      <c r="U131" s="100" t="s">
        <v>66</v>
      </c>
      <c r="V131" s="102">
        <f>'2017'!V138*(1+8%)</f>
        <v>-324000</v>
      </c>
      <c r="W131" s="100" t="s">
        <v>66</v>
      </c>
      <c r="X131" s="102">
        <f>'2017'!X138*(1+8%)</f>
        <v>-324000</v>
      </c>
      <c r="Y131" s="100" t="s">
        <v>66</v>
      </c>
      <c r="Z131" s="102">
        <f>'2017'!Z138*(1+8%)</f>
        <v>-324000</v>
      </c>
    </row>
    <row r="132" spans="1:16384">
      <c r="A132"/>
      <c r="B132"/>
      <c r="C132" s="117" t="s">
        <v>39</v>
      </c>
      <c r="D132" s="102">
        <f>'2017'!D139*(1+8%)</f>
        <v>-97200</v>
      </c>
      <c r="E132" s="117" t="s">
        <v>39</v>
      </c>
      <c r="F132" s="102">
        <f>'2017'!F139*(1+8%)</f>
        <v>-97200</v>
      </c>
      <c r="G132" s="117" t="s">
        <v>39</v>
      </c>
      <c r="H132" s="102">
        <f>'2017'!H139*(1+8%)</f>
        <v>-97200</v>
      </c>
      <c r="I132" s="117" t="s">
        <v>39</v>
      </c>
      <c r="J132" s="102">
        <f>'2017'!J139*(1+8%)</f>
        <v>-97200</v>
      </c>
      <c r="K132" s="117" t="s">
        <v>39</v>
      </c>
      <c r="L132" s="102">
        <f>'2017'!L139*(1+8%)</f>
        <v>-97200</v>
      </c>
      <c r="M132" s="117" t="s">
        <v>39</v>
      </c>
      <c r="N132" s="102">
        <f>'2017'!N139*(1+8%)</f>
        <v>-97200</v>
      </c>
      <c r="O132" s="117" t="s">
        <v>39</v>
      </c>
      <c r="P132" s="102">
        <f>'2017'!P139*(1+8%)</f>
        <v>-97200</v>
      </c>
      <c r="Q132" s="117" t="s">
        <v>39</v>
      </c>
      <c r="R132" s="102">
        <f>'2017'!R139*(1+8%)</f>
        <v>-97200</v>
      </c>
      <c r="S132" s="117" t="s">
        <v>39</v>
      </c>
      <c r="T132" s="102">
        <f>'2017'!T139*(1+8%)</f>
        <v>-97200</v>
      </c>
      <c r="U132" s="117" t="s">
        <v>39</v>
      </c>
      <c r="V132" s="102">
        <f>'2017'!V139*(1+8%)</f>
        <v>-97200</v>
      </c>
      <c r="W132" s="117" t="s">
        <v>39</v>
      </c>
      <c r="X132" s="102">
        <f>'2017'!X139*(1+8%)</f>
        <v>-97200</v>
      </c>
      <c r="Y132" s="117" t="s">
        <v>39</v>
      </c>
      <c r="Z132" s="102">
        <f>'2017'!Z139*(1+8%)</f>
        <v>-97200</v>
      </c>
    </row>
    <row r="133" spans="1:16384">
      <c r="A133"/>
      <c r="B133"/>
      <c r="C133" s="124" t="s">
        <v>38</v>
      </c>
      <c r="D133" s="102">
        <f>'2017'!D140*(1+8%)</f>
        <v>-142203.6</v>
      </c>
      <c r="E133" s="124" t="s">
        <v>38</v>
      </c>
      <c r="F133" s="102">
        <f>'2017'!F140*(1+8%)</f>
        <v>-142203.6</v>
      </c>
      <c r="G133" s="124" t="s">
        <v>38</v>
      </c>
      <c r="H133" s="102">
        <f>'2017'!H140*(1+8%)</f>
        <v>-142203.6</v>
      </c>
      <c r="I133" s="124" t="s">
        <v>38</v>
      </c>
      <c r="J133" s="102">
        <f>'2017'!J140*(1+8%)</f>
        <v>-142203.6</v>
      </c>
      <c r="K133" s="124" t="s">
        <v>38</v>
      </c>
      <c r="L133" s="102">
        <f>'2017'!L140*(1+8%)</f>
        <v>-142203.6</v>
      </c>
      <c r="M133" s="124" t="s">
        <v>38</v>
      </c>
      <c r="N133" s="102">
        <f>'2017'!N140*(1+8%)</f>
        <v>-142203.6</v>
      </c>
      <c r="O133" s="124" t="s">
        <v>38</v>
      </c>
      <c r="P133" s="102">
        <f>'2017'!P140*(1+8%)</f>
        <v>-142203.6</v>
      </c>
      <c r="Q133" s="124" t="s">
        <v>38</v>
      </c>
      <c r="R133" s="102">
        <f>'2017'!R140*(1+8%)</f>
        <v>-142203.6</v>
      </c>
      <c r="S133" s="124" t="s">
        <v>38</v>
      </c>
      <c r="T133" s="102">
        <f>'2017'!T140*(1+8%)</f>
        <v>-142203.6</v>
      </c>
      <c r="U133" s="124" t="s">
        <v>38</v>
      </c>
      <c r="V133" s="102">
        <f>'2017'!V140*(1+8%)</f>
        <v>-142203.6</v>
      </c>
      <c r="W133" s="124" t="s">
        <v>38</v>
      </c>
      <c r="X133" s="102">
        <f>'2017'!X140*(1+8%)</f>
        <v>-142203.6</v>
      </c>
      <c r="Y133" s="124" t="s">
        <v>38</v>
      </c>
      <c r="Z133" s="102">
        <f>'2017'!Z140*(1+8%)</f>
        <v>-142203.6</v>
      </c>
    </row>
    <row r="134" spans="1:16384">
      <c r="A134"/>
      <c r="B134"/>
      <c r="C134" s="117" t="s">
        <v>15</v>
      </c>
      <c r="D134" s="102">
        <f>+SUM(D126:D133)</f>
        <v>-6323403.5999999996</v>
      </c>
      <c r="E134" s="117" t="s">
        <v>15</v>
      </c>
      <c r="F134" s="102">
        <f>+SUM(F126:F133)</f>
        <v>-6323403.5999999996</v>
      </c>
      <c r="G134" s="117" t="s">
        <v>15</v>
      </c>
      <c r="H134" s="102">
        <f>+SUM(H126:H133)</f>
        <v>-6323403.5999999996</v>
      </c>
      <c r="I134" s="117" t="s">
        <v>15</v>
      </c>
      <c r="J134" s="102">
        <f>+SUM(J126:J133)</f>
        <v>-6323403.5999999996</v>
      </c>
      <c r="K134" s="117" t="s">
        <v>15</v>
      </c>
      <c r="L134" s="102">
        <f>+SUM(L126:L133)</f>
        <v>-6323403.5999999996</v>
      </c>
      <c r="M134" s="117" t="s">
        <v>15</v>
      </c>
      <c r="N134" s="102">
        <f>+SUM(N126:N133)</f>
        <v>-6323403.5999999996</v>
      </c>
      <c r="O134" s="117" t="s">
        <v>15</v>
      </c>
      <c r="P134" s="102">
        <f>+SUM(P126:P133)</f>
        <v>-6323403.5999999996</v>
      </c>
      <c r="Q134" s="117" t="s">
        <v>15</v>
      </c>
      <c r="R134" s="102">
        <f>+SUM(R126:R133)</f>
        <v>-6323403.5999999996</v>
      </c>
      <c r="S134" s="117" t="s">
        <v>15</v>
      </c>
      <c r="T134" s="102">
        <f>+SUM(T126:T133)</f>
        <v>-6323403.5999999996</v>
      </c>
      <c r="U134" s="117" t="s">
        <v>15</v>
      </c>
      <c r="V134" s="102">
        <f>+SUM(V126:V133)</f>
        <v>-6323403.5999999996</v>
      </c>
      <c r="W134" s="117" t="s">
        <v>15</v>
      </c>
      <c r="X134" s="102">
        <f>+SUM(X126:X133)</f>
        <v>-6323403.5999999996</v>
      </c>
      <c r="Y134" s="117" t="s">
        <v>15</v>
      </c>
      <c r="Z134" s="102">
        <f>+SUM(Z126:Z133)</f>
        <v>-6323403.5999999996</v>
      </c>
    </row>
    <row r="135" spans="1:16384">
      <c r="A135"/>
      <c r="B135"/>
      <c r="C135" s="117"/>
      <c r="D135" s="128"/>
      <c r="E135" s="117"/>
      <c r="F135" s="128"/>
      <c r="G135" s="117"/>
      <c r="H135" s="128"/>
      <c r="I135" s="117"/>
      <c r="J135" s="128"/>
      <c r="K135" s="117"/>
      <c r="L135" s="128"/>
      <c r="M135" s="117"/>
      <c r="N135" s="128"/>
      <c r="O135" s="117"/>
      <c r="P135" s="128"/>
      <c r="Q135" s="117"/>
      <c r="R135" s="128"/>
      <c r="S135" s="117"/>
      <c r="T135" s="128"/>
      <c r="U135" s="117"/>
      <c r="V135" s="128"/>
      <c r="W135" s="117"/>
      <c r="X135" s="128"/>
      <c r="Y135" s="117"/>
      <c r="Z135" s="128"/>
    </row>
    <row r="136" spans="1:16384">
      <c r="A136"/>
      <c r="B136"/>
      <c r="C136" s="131" t="s">
        <v>20</v>
      </c>
      <c r="D136" s="128"/>
      <c r="E136" s="131" t="s">
        <v>20</v>
      </c>
      <c r="F136" s="128"/>
      <c r="G136" s="131" t="s">
        <v>20</v>
      </c>
      <c r="H136" s="128"/>
      <c r="I136" s="131" t="s">
        <v>20</v>
      </c>
      <c r="J136" s="128"/>
      <c r="K136" s="131" t="s">
        <v>20</v>
      </c>
      <c r="L136" s="128"/>
      <c r="M136" s="131" t="s">
        <v>20</v>
      </c>
      <c r="N136" s="128"/>
      <c r="O136" s="131" t="s">
        <v>20</v>
      </c>
      <c r="P136" s="128"/>
      <c r="Q136" s="131" t="s">
        <v>20</v>
      </c>
      <c r="R136" s="128"/>
      <c r="S136" s="131" t="s">
        <v>20</v>
      </c>
      <c r="T136" s="128"/>
      <c r="U136" s="131" t="s">
        <v>20</v>
      </c>
      <c r="V136" s="128"/>
      <c r="W136" s="131" t="s">
        <v>20</v>
      </c>
      <c r="X136" s="128"/>
      <c r="Y136" s="131" t="s">
        <v>20</v>
      </c>
      <c r="Z136" s="128"/>
    </row>
    <row r="137" spans="1:16384">
      <c r="A137" s="239"/>
      <c r="B137" s="128"/>
      <c r="C137" s="239" t="s">
        <v>78</v>
      </c>
      <c r="D137" s="102">
        <f>'2017'!D144*(1+8%)</f>
        <v>-116640.00000000001</v>
      </c>
      <c r="E137" s="239" t="s">
        <v>78</v>
      </c>
      <c r="F137" s="102">
        <f>'2017'!F144*(1+8%)</f>
        <v>-116640.00000000001</v>
      </c>
      <c r="G137" s="239" t="s">
        <v>78</v>
      </c>
      <c r="H137" s="102">
        <f>'2017'!H144*(1+8%)</f>
        <v>-116640.00000000001</v>
      </c>
      <c r="I137" s="239" t="s">
        <v>78</v>
      </c>
      <c r="J137" s="102">
        <f>'2017'!J144*(1+8%)</f>
        <v>-116640.00000000001</v>
      </c>
      <c r="K137" s="239" t="s">
        <v>78</v>
      </c>
      <c r="L137" s="102">
        <f>'2017'!L144*(1+8%)</f>
        <v>-116640.00000000001</v>
      </c>
      <c r="M137" s="239" t="s">
        <v>78</v>
      </c>
      <c r="N137" s="102">
        <f>'2017'!N144*(1+8%)</f>
        <v>-116640.00000000001</v>
      </c>
      <c r="O137" s="239" t="s">
        <v>78</v>
      </c>
      <c r="P137" s="102">
        <f>'2017'!P144*(1+8%)</f>
        <v>-116640.00000000001</v>
      </c>
      <c r="Q137" s="239" t="s">
        <v>78</v>
      </c>
      <c r="R137" s="102">
        <f>'2017'!R144*(1+8%)</f>
        <v>-116640.00000000001</v>
      </c>
      <c r="S137" s="239" t="s">
        <v>78</v>
      </c>
      <c r="T137" s="102">
        <f>'2017'!T144*(1+8%)</f>
        <v>-116640.00000000001</v>
      </c>
      <c r="U137" s="239" t="s">
        <v>78</v>
      </c>
      <c r="V137" s="102">
        <f>'2017'!V144*(1+8%)</f>
        <v>-116640.00000000001</v>
      </c>
      <c r="W137" s="239" t="s">
        <v>78</v>
      </c>
      <c r="X137" s="102">
        <f>'2017'!X144*(1+8%)</f>
        <v>-116640.00000000001</v>
      </c>
      <c r="Y137" s="239" t="s">
        <v>78</v>
      </c>
      <c r="Z137" s="102">
        <f>'2017'!Z144*(1+8%)</f>
        <v>-116640.00000000001</v>
      </c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  <c r="XFD137"/>
    </row>
    <row r="138" spans="1:16384">
      <c r="A138"/>
      <c r="B138"/>
      <c r="C138" s="117" t="s">
        <v>40</v>
      </c>
      <c r="D138" s="102">
        <f>'2017'!D145*(1+8%)</f>
        <v>-349920</v>
      </c>
      <c r="E138" s="117" t="s">
        <v>40</v>
      </c>
      <c r="F138" s="102">
        <f>'2017'!F145*(1+8%)</f>
        <v>-349920</v>
      </c>
      <c r="G138" s="117" t="s">
        <v>40</v>
      </c>
      <c r="H138" s="102">
        <f>'2017'!H145*(1+8%)</f>
        <v>-349920</v>
      </c>
      <c r="I138" s="117" t="s">
        <v>40</v>
      </c>
      <c r="J138" s="102">
        <f>'2017'!J145*(1+8%)</f>
        <v>-349920</v>
      </c>
      <c r="K138" s="117" t="s">
        <v>40</v>
      </c>
      <c r="L138" s="102">
        <f>'2017'!L145*(1+8%)</f>
        <v>-349920</v>
      </c>
      <c r="M138" s="117" t="s">
        <v>40</v>
      </c>
      <c r="N138" s="102">
        <f>'2017'!N145*(1+8%)</f>
        <v>-349920</v>
      </c>
      <c r="O138" s="117" t="s">
        <v>40</v>
      </c>
      <c r="P138" s="102">
        <f>'2017'!P145*(1+8%)</f>
        <v>-349920</v>
      </c>
      <c r="Q138" s="117" t="s">
        <v>40</v>
      </c>
      <c r="R138" s="102">
        <f>'2017'!R145*(1+8%)</f>
        <v>-349920</v>
      </c>
      <c r="S138" s="117" t="s">
        <v>40</v>
      </c>
      <c r="T138" s="102">
        <f>'2017'!T145*(1+8%)</f>
        <v>-349920</v>
      </c>
      <c r="U138" s="117" t="s">
        <v>40</v>
      </c>
      <c r="V138" s="102">
        <f>'2017'!V145*(1+8%)</f>
        <v>-349920</v>
      </c>
      <c r="W138" s="117" t="s">
        <v>40</v>
      </c>
      <c r="X138" s="102">
        <f>'2017'!X145*(1+8%)</f>
        <v>-349920</v>
      </c>
      <c r="Y138" s="117" t="s">
        <v>40</v>
      </c>
      <c r="Z138" s="102">
        <f>'2017'!Z145*(1+8%)</f>
        <v>-349920</v>
      </c>
    </row>
    <row r="139" spans="1:16384">
      <c r="A139"/>
      <c r="B139"/>
      <c r="C139" s="117" t="s">
        <v>23</v>
      </c>
      <c r="D139" s="102">
        <f>'2017'!D146*(1+8%)</f>
        <v>-531000.00000000035</v>
      </c>
      <c r="E139" s="117" t="s">
        <v>23</v>
      </c>
      <c r="F139" s="102">
        <f>'2017'!F146*(1+8%)</f>
        <v>-531000.00000000035</v>
      </c>
      <c r="G139" s="117" t="s">
        <v>23</v>
      </c>
      <c r="H139" s="102">
        <f>'2017'!H146*(1+8%)</f>
        <v>-531000.00000000035</v>
      </c>
      <c r="I139" s="117" t="s">
        <v>23</v>
      </c>
      <c r="J139" s="102">
        <f>'2017'!J146*(1+8%)</f>
        <v>-531000.00000000035</v>
      </c>
      <c r="K139" s="117" t="s">
        <v>23</v>
      </c>
      <c r="L139" s="102">
        <f>'2017'!L146*(1+8%)</f>
        <v>-531000.00000000035</v>
      </c>
      <c r="M139" s="117" t="s">
        <v>23</v>
      </c>
      <c r="N139" s="102">
        <f>'2017'!N146*(1+8%)</f>
        <v>-531000.00000000035</v>
      </c>
      <c r="O139" s="117" t="s">
        <v>23</v>
      </c>
      <c r="P139" s="102">
        <f>'2017'!P146*(1+8%)</f>
        <v>-531000.00000000035</v>
      </c>
      <c r="Q139" s="117" t="s">
        <v>23</v>
      </c>
      <c r="R139" s="102">
        <f>'2017'!R146*(1+8%)</f>
        <v>-531000.00000000035</v>
      </c>
      <c r="S139" s="117" t="s">
        <v>23</v>
      </c>
      <c r="T139" s="102">
        <f>'2017'!T146*(1+8%)</f>
        <v>-531000.00000000035</v>
      </c>
      <c r="U139" s="117" t="s">
        <v>23</v>
      </c>
      <c r="V139" s="102">
        <f>'2017'!V146*(1+8%)</f>
        <v>-531000.00000000035</v>
      </c>
      <c r="W139" s="117" t="s">
        <v>23</v>
      </c>
      <c r="X139" s="102">
        <f>'2017'!X146*(1+8%)</f>
        <v>-531000.00000000035</v>
      </c>
      <c r="Y139" s="117" t="s">
        <v>23</v>
      </c>
      <c r="Z139" s="102">
        <f>'2017'!Z146*(1+8%)</f>
        <v>-531000.00000000035</v>
      </c>
    </row>
    <row r="140" spans="1:16384">
      <c r="A140"/>
      <c r="B140"/>
      <c r="C140" s="133" t="s">
        <v>15</v>
      </c>
      <c r="D140" s="102">
        <f>SUM(D137:D139)</f>
        <v>-997560.00000000035</v>
      </c>
      <c r="E140" s="133" t="s">
        <v>15</v>
      </c>
      <c r="F140" s="102">
        <f>SUM(F137:F139)</f>
        <v>-997560.00000000035</v>
      </c>
      <c r="G140" s="133" t="s">
        <v>15</v>
      </c>
      <c r="H140" s="102">
        <f>SUM(H137:H139)</f>
        <v>-997560.00000000035</v>
      </c>
      <c r="I140" s="133" t="s">
        <v>15</v>
      </c>
      <c r="J140" s="102">
        <f>SUM(J137:J139)</f>
        <v>-997560.00000000035</v>
      </c>
      <c r="K140" s="133" t="s">
        <v>15</v>
      </c>
      <c r="L140" s="102">
        <f>SUM(L137:L139)</f>
        <v>-997560.00000000035</v>
      </c>
      <c r="M140" s="133" t="s">
        <v>15</v>
      </c>
      <c r="N140" s="102">
        <f>SUM(N137:N139)</f>
        <v>-997560.00000000035</v>
      </c>
      <c r="O140" s="133" t="s">
        <v>15</v>
      </c>
      <c r="P140" s="102">
        <f>SUM(P137:P139)</f>
        <v>-997560.00000000035</v>
      </c>
      <c r="Q140" s="133" t="s">
        <v>15</v>
      </c>
      <c r="R140" s="102">
        <f>SUM(R137:R139)</f>
        <v>-997560.00000000035</v>
      </c>
      <c r="S140" s="133" t="s">
        <v>15</v>
      </c>
      <c r="T140" s="102">
        <f>SUM(T137:T139)</f>
        <v>-997560.00000000035</v>
      </c>
      <c r="U140" s="133" t="s">
        <v>15</v>
      </c>
      <c r="V140" s="102">
        <f>SUM(V137:V139)</f>
        <v>-997560.00000000035</v>
      </c>
      <c r="W140" s="133" t="s">
        <v>15</v>
      </c>
      <c r="X140" s="102">
        <f>SUM(X137:X139)</f>
        <v>-997560.00000000035</v>
      </c>
      <c r="Y140" s="133" t="s">
        <v>15</v>
      </c>
      <c r="Z140" s="102">
        <f>SUM(Z137:Z139)</f>
        <v>-997560.00000000035</v>
      </c>
    </row>
    <row r="141" spans="1:16384">
      <c r="A141"/>
      <c r="B141"/>
      <c r="C141" s="124"/>
      <c r="D141" s="135"/>
      <c r="E141" s="124"/>
      <c r="F141" s="135"/>
      <c r="G141" s="124"/>
      <c r="H141" s="135"/>
      <c r="I141" s="124"/>
      <c r="J141" s="135"/>
      <c r="K141" s="124"/>
      <c r="L141" s="135"/>
      <c r="M141" s="124"/>
      <c r="N141" s="135"/>
      <c r="O141" s="124"/>
      <c r="P141" s="135"/>
      <c r="Q141" s="124"/>
      <c r="R141" s="135"/>
      <c r="S141" s="124"/>
      <c r="T141" s="135"/>
      <c r="U141" s="124"/>
      <c r="V141" s="135"/>
      <c r="W141" s="124"/>
      <c r="X141" s="135"/>
      <c r="Y141" s="124"/>
      <c r="Z141" s="135"/>
    </row>
    <row r="142" spans="1:16384">
      <c r="A142"/>
      <c r="B142"/>
      <c r="C142" s="136" t="s">
        <v>26</v>
      </c>
      <c r="D142" s="130">
        <f>D140+D134</f>
        <v>-7320963.5999999996</v>
      </c>
      <c r="E142" s="136" t="s">
        <v>26</v>
      </c>
      <c r="F142" s="130">
        <f>F140+F134</f>
        <v>-7320963.5999999996</v>
      </c>
      <c r="G142" s="136" t="s">
        <v>26</v>
      </c>
      <c r="H142" s="130">
        <f>H140+H134</f>
        <v>-7320963.5999999996</v>
      </c>
      <c r="I142" s="136" t="s">
        <v>26</v>
      </c>
      <c r="J142" s="130">
        <f>J140+J134</f>
        <v>-7320963.5999999996</v>
      </c>
      <c r="K142" s="136" t="s">
        <v>26</v>
      </c>
      <c r="L142" s="130">
        <f>L140+L134</f>
        <v>-7320963.5999999996</v>
      </c>
      <c r="M142" s="136" t="s">
        <v>26</v>
      </c>
      <c r="N142" s="130">
        <f>N140+N134</f>
        <v>-7320963.5999999996</v>
      </c>
      <c r="O142" s="136" t="s">
        <v>26</v>
      </c>
      <c r="P142" s="130">
        <f>P140+P134</f>
        <v>-7320963.5999999996</v>
      </c>
      <c r="Q142" s="136" t="s">
        <v>26</v>
      </c>
      <c r="R142" s="130">
        <f>R140+R134</f>
        <v>-7320963.5999999996</v>
      </c>
      <c r="S142" s="136" t="s">
        <v>26</v>
      </c>
      <c r="T142" s="130">
        <f>T140+T134</f>
        <v>-7320963.5999999996</v>
      </c>
      <c r="U142" s="136" t="s">
        <v>26</v>
      </c>
      <c r="V142" s="130">
        <f>V140+V134</f>
        <v>-7320963.5999999996</v>
      </c>
      <c r="W142" s="136" t="s">
        <v>26</v>
      </c>
      <c r="X142" s="130">
        <f>X140+X134</f>
        <v>-7320963.5999999996</v>
      </c>
      <c r="Y142" s="136" t="s">
        <v>26</v>
      </c>
      <c r="Z142" s="130">
        <f>Z140+Z134</f>
        <v>-7320963.5999999996</v>
      </c>
    </row>
    <row r="143" spans="1:16384">
      <c r="A143"/>
      <c r="B143"/>
      <c r="C143" s="136"/>
      <c r="D143" s="130"/>
      <c r="E143" s="136"/>
      <c r="F143" s="130"/>
      <c r="G143" s="136"/>
      <c r="H143" s="130"/>
      <c r="I143" s="136"/>
      <c r="J143" s="130"/>
      <c r="K143" s="136"/>
      <c r="L143" s="130"/>
      <c r="M143" s="136"/>
      <c r="N143" s="130"/>
      <c r="O143" s="136"/>
      <c r="P143" s="130"/>
      <c r="Q143" s="136"/>
      <c r="R143" s="130"/>
      <c r="S143" s="136"/>
      <c r="T143" s="130"/>
      <c r="U143" s="136"/>
      <c r="V143" s="130"/>
      <c r="W143" s="136"/>
      <c r="X143" s="130"/>
      <c r="Y143" s="136"/>
      <c r="Z143" s="130"/>
    </row>
    <row r="144" spans="1:16384">
      <c r="A144"/>
      <c r="B144"/>
      <c r="C144" s="136" t="s">
        <v>28</v>
      </c>
      <c r="D144" s="132">
        <f>D122+D142</f>
        <v>10807691.76</v>
      </c>
      <c r="E144" s="136" t="s">
        <v>28</v>
      </c>
      <c r="F144" s="132">
        <f>F122+F142</f>
        <v>5074602.4800000023</v>
      </c>
      <c r="G144" s="136" t="s">
        <v>28</v>
      </c>
      <c r="H144" s="132">
        <f>H122+H142</f>
        <v>5074602.4800000023</v>
      </c>
      <c r="I144" s="136" t="s">
        <v>28</v>
      </c>
      <c r="J144" s="132">
        <f>J122+J142</f>
        <v>5074602.4800000023</v>
      </c>
      <c r="K144" s="136" t="s">
        <v>28</v>
      </c>
      <c r="L144" s="132">
        <f>L122+L142</f>
        <v>5074602.4800000023</v>
      </c>
      <c r="M144" s="136" t="s">
        <v>28</v>
      </c>
      <c r="N144" s="132">
        <f>N122+N142</f>
        <v>10807691.76</v>
      </c>
      <c r="O144" s="136" t="s">
        <v>28</v>
      </c>
      <c r="P144" s="132">
        <f>P122+P142</f>
        <v>10807691.76</v>
      </c>
      <c r="Q144" s="136" t="s">
        <v>28</v>
      </c>
      <c r="R144" s="132">
        <f>R122+R142</f>
        <v>5074602.4800000023</v>
      </c>
      <c r="S144" s="136" t="s">
        <v>28</v>
      </c>
      <c r="T144" s="132">
        <f>T122+T142</f>
        <v>5074602.4800000023</v>
      </c>
      <c r="U144" s="136" t="s">
        <v>28</v>
      </c>
      <c r="V144" s="132">
        <f>V122+V142</f>
        <v>5074602.4800000023</v>
      </c>
      <c r="W144" s="136" t="s">
        <v>28</v>
      </c>
      <c r="X144" s="132">
        <f>X122+X142</f>
        <v>5074602.4800000023</v>
      </c>
      <c r="Y144" s="136" t="s">
        <v>28</v>
      </c>
      <c r="Z144" s="132">
        <f>Z122+Z142</f>
        <v>10807691.76</v>
      </c>
    </row>
    <row r="145" spans="1:26">
      <c r="A145"/>
      <c r="B145"/>
      <c r="C145" s="136" t="s">
        <v>29</v>
      </c>
      <c r="D145" s="132">
        <f>-D144*(0.25)</f>
        <v>-2701922.94</v>
      </c>
      <c r="E145" s="136" t="s">
        <v>29</v>
      </c>
      <c r="F145" s="132">
        <f>-F144*(0.25)</f>
        <v>-1268650.6200000006</v>
      </c>
      <c r="G145" s="136" t="s">
        <v>29</v>
      </c>
      <c r="H145" s="132">
        <f>-H144*(0.25)</f>
        <v>-1268650.6200000006</v>
      </c>
      <c r="I145" s="136" t="s">
        <v>29</v>
      </c>
      <c r="J145" s="132">
        <f>-J144*(0.25)</f>
        <v>-1268650.6200000006</v>
      </c>
      <c r="K145" s="136" t="s">
        <v>29</v>
      </c>
      <c r="L145" s="132">
        <f>-L144*(0.25)</f>
        <v>-1268650.6200000006</v>
      </c>
      <c r="M145" s="136" t="s">
        <v>29</v>
      </c>
      <c r="N145" s="132">
        <f>-N144*(0.25)</f>
        <v>-2701922.94</v>
      </c>
      <c r="O145" s="136" t="s">
        <v>29</v>
      </c>
      <c r="P145" s="132">
        <f>-P144*(0.25)</f>
        <v>-2701922.94</v>
      </c>
      <c r="Q145" s="136" t="s">
        <v>29</v>
      </c>
      <c r="R145" s="132">
        <f>-R144*(0.25)</f>
        <v>-1268650.6200000006</v>
      </c>
      <c r="S145" s="136" t="s">
        <v>29</v>
      </c>
      <c r="T145" s="132">
        <f>-T144*(0.25)</f>
        <v>-1268650.6200000006</v>
      </c>
      <c r="U145" s="136" t="s">
        <v>29</v>
      </c>
      <c r="V145" s="132">
        <f>-V144*(0.25)</f>
        <v>-1268650.6200000006</v>
      </c>
      <c r="W145" s="136" t="s">
        <v>29</v>
      </c>
      <c r="X145" s="132">
        <f>-X144*(0.25)</f>
        <v>-1268650.6200000006</v>
      </c>
      <c r="Y145" s="136" t="s">
        <v>29</v>
      </c>
      <c r="Z145" s="132">
        <f>-Z144*(0.25)</f>
        <v>-2701922.94</v>
      </c>
    </row>
    <row r="146" spans="1:26" ht="16" thickBot="1">
      <c r="A146"/>
      <c r="B146"/>
      <c r="C146" s="137" t="s">
        <v>30</v>
      </c>
      <c r="D146" s="134">
        <f>D144+D145</f>
        <v>8105768.8200000003</v>
      </c>
      <c r="E146" s="137" t="s">
        <v>30</v>
      </c>
      <c r="F146" s="134">
        <f>F144+F145</f>
        <v>3805951.8600000017</v>
      </c>
      <c r="G146" s="137" t="s">
        <v>30</v>
      </c>
      <c r="H146" s="134">
        <f>H144+H145</f>
        <v>3805951.8600000017</v>
      </c>
      <c r="I146" s="137" t="s">
        <v>30</v>
      </c>
      <c r="J146" s="134">
        <f>J144+J145</f>
        <v>3805951.8600000017</v>
      </c>
      <c r="K146" s="137" t="s">
        <v>30</v>
      </c>
      <c r="L146" s="134">
        <f>L144+L145</f>
        <v>3805951.8600000017</v>
      </c>
      <c r="M146" s="137" t="s">
        <v>30</v>
      </c>
      <c r="N146" s="134">
        <f>N144+N145</f>
        <v>8105768.8200000003</v>
      </c>
      <c r="O146" s="137" t="s">
        <v>30</v>
      </c>
      <c r="P146" s="134">
        <f>P144+P145</f>
        <v>8105768.8200000003</v>
      </c>
      <c r="Q146" s="137" t="s">
        <v>30</v>
      </c>
      <c r="R146" s="134">
        <f>R144+R145</f>
        <v>3805951.8600000017</v>
      </c>
      <c r="S146" s="137" t="s">
        <v>30</v>
      </c>
      <c r="T146" s="134">
        <f>T144+T145</f>
        <v>3805951.8600000017</v>
      </c>
      <c r="U146" s="137" t="s">
        <v>30</v>
      </c>
      <c r="V146" s="134">
        <f>V144+V145</f>
        <v>3805951.8600000017</v>
      </c>
      <c r="W146" s="137" t="s">
        <v>30</v>
      </c>
      <c r="X146" s="134">
        <f>X144+X145</f>
        <v>3805951.8600000017</v>
      </c>
      <c r="Y146" s="137" t="s">
        <v>30</v>
      </c>
      <c r="Z146" s="134">
        <f>Z144+Z145</f>
        <v>8105768.8200000003</v>
      </c>
    </row>
    <row r="147" spans="1:26" ht="16" thickBot="1">
      <c r="A147"/>
      <c r="B147"/>
      <c r="C147" s="138" t="s">
        <v>64</v>
      </c>
      <c r="D147" s="139">
        <f>D146+D119</f>
        <v>60146961.07</v>
      </c>
      <c r="E147" s="138" t="s">
        <v>64</v>
      </c>
      <c r="F147" s="139">
        <f>F146+F119</f>
        <v>63952912.93</v>
      </c>
      <c r="G147" s="138" t="s">
        <v>64</v>
      </c>
      <c r="H147" s="139">
        <f>H146+H119</f>
        <v>67758864.790000007</v>
      </c>
      <c r="I147" s="138" t="s">
        <v>64</v>
      </c>
      <c r="J147" s="139">
        <f>J146+J119</f>
        <v>71564816.650000006</v>
      </c>
      <c r="K147" s="138" t="s">
        <v>64</v>
      </c>
      <c r="L147" s="139">
        <f>L146+L119</f>
        <v>75370768.510000005</v>
      </c>
      <c r="M147" s="138" t="s">
        <v>64</v>
      </c>
      <c r="N147" s="139">
        <f>N146+N119</f>
        <v>83476537.330000013</v>
      </c>
      <c r="O147" s="138" t="s">
        <v>64</v>
      </c>
      <c r="P147" s="139">
        <f>P146+P119</f>
        <v>91582306.150000006</v>
      </c>
      <c r="Q147" s="138" t="s">
        <v>64</v>
      </c>
      <c r="R147" s="139">
        <f>R146+R119</f>
        <v>95388258.010000005</v>
      </c>
      <c r="S147" s="138" t="s">
        <v>64</v>
      </c>
      <c r="T147" s="139">
        <f>T146+T119</f>
        <v>99194209.870000005</v>
      </c>
      <c r="U147" s="138" t="s">
        <v>64</v>
      </c>
      <c r="V147" s="139">
        <f>V146+V119</f>
        <v>103000161.73</v>
      </c>
      <c r="W147" s="138" t="s">
        <v>64</v>
      </c>
      <c r="X147" s="139">
        <f>X146+X119</f>
        <v>106806113.59</v>
      </c>
      <c r="Y147" s="138" t="s">
        <v>64</v>
      </c>
      <c r="Z147" s="140">
        <f>Z146+Z119</f>
        <v>114911882.41</v>
      </c>
    </row>
    <row r="148" spans="1:26">
      <c r="A148"/>
      <c r="B148"/>
      <c r="C148" s="141"/>
      <c r="D148" s="142"/>
      <c r="E148" s="141"/>
      <c r="F148" s="142"/>
      <c r="G148" s="141"/>
      <c r="H148" s="142"/>
      <c r="I148" s="141"/>
      <c r="J148" s="142"/>
      <c r="K148" s="141"/>
      <c r="L148" s="142"/>
      <c r="M148" s="141"/>
      <c r="N148" s="142"/>
      <c r="O148" s="141"/>
      <c r="P148" s="142"/>
    </row>
    <row r="153" spans="1:26" ht="42">
      <c r="C153" s="176" t="s">
        <v>48</v>
      </c>
      <c r="D153" s="176"/>
      <c r="E153" s="176"/>
      <c r="F153" s="176"/>
      <c r="G153" s="176"/>
      <c r="H153" s="176"/>
      <c r="I153" s="176"/>
      <c r="J153" s="176"/>
      <c r="K153" s="176"/>
      <c r="L153" s="176"/>
      <c r="M153" s="176"/>
      <c r="N153" s="176"/>
      <c r="O153" s="176"/>
      <c r="P153"/>
      <c r="Q153" s="1"/>
      <c r="R153"/>
      <c r="S153"/>
      <c r="T153"/>
      <c r="U153"/>
      <c r="V153"/>
      <c r="W153"/>
      <c r="X153"/>
      <c r="Y153"/>
      <c r="Z153"/>
    </row>
    <row r="154" spans="1:26" ht="16" thickBot="1">
      <c r="B154"/>
      <c r="C154"/>
      <c r="D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/>
      <c r="S154"/>
      <c r="T154"/>
      <c r="U154"/>
      <c r="V154"/>
      <c r="W154"/>
      <c r="X154"/>
      <c r="Y154"/>
      <c r="Z154"/>
    </row>
    <row r="155" spans="1:26" ht="28">
      <c r="B155"/>
      <c r="C155" s="159" t="s">
        <v>10</v>
      </c>
      <c r="D155" s="160"/>
      <c r="E155" s="160"/>
      <c r="F155" s="160"/>
      <c r="G155" s="160"/>
      <c r="H155" s="161"/>
      <c r="I155" s="23"/>
      <c r="J155" s="165" t="s">
        <v>10</v>
      </c>
      <c r="K155" s="166"/>
      <c r="L155" s="166"/>
      <c r="M155" s="166"/>
      <c r="N155" s="166"/>
      <c r="O155" s="167"/>
      <c r="P155" s="23"/>
      <c r="Q155" s="23"/>
      <c r="R155"/>
      <c r="S155"/>
      <c r="T155"/>
      <c r="U155"/>
      <c r="V155"/>
      <c r="W155"/>
      <c r="X155"/>
      <c r="Y155"/>
      <c r="Z155"/>
    </row>
    <row r="156" spans="1:26" ht="19" thickBot="1">
      <c r="B156"/>
      <c r="C156" s="162" t="s">
        <v>37</v>
      </c>
      <c r="D156" s="163"/>
      <c r="E156" s="163"/>
      <c r="F156" s="163"/>
      <c r="G156" s="163"/>
      <c r="H156" s="164"/>
      <c r="I156" s="21"/>
      <c r="J156" s="168" t="s">
        <v>36</v>
      </c>
      <c r="K156" s="169"/>
      <c r="L156" s="169"/>
      <c r="M156" s="169"/>
      <c r="N156" s="169"/>
      <c r="O156" s="170"/>
      <c r="P156" s="21"/>
      <c r="Q156" s="21"/>
      <c r="R156"/>
      <c r="S156"/>
      <c r="T156"/>
      <c r="U156"/>
      <c r="V156"/>
      <c r="W156"/>
      <c r="X156"/>
      <c r="Y156"/>
      <c r="Z156"/>
    </row>
    <row r="157" spans="1:26">
      <c r="B157"/>
      <c r="C157" s="220" t="s">
        <v>31</v>
      </c>
      <c r="D157" s="221"/>
      <c r="E157" s="220" t="s">
        <v>34</v>
      </c>
      <c r="F157" s="221"/>
      <c r="G157" s="220" t="s">
        <v>51</v>
      </c>
      <c r="H157" s="221"/>
      <c r="I157" s="6"/>
      <c r="J157" s="150" t="s">
        <v>31</v>
      </c>
      <c r="K157" s="151"/>
      <c r="L157" s="150" t="s">
        <v>34</v>
      </c>
      <c r="M157" s="151"/>
      <c r="N157" s="220" t="s">
        <v>51</v>
      </c>
      <c r="O157" s="221"/>
      <c r="P157" s="6"/>
      <c r="Q157" s="1"/>
      <c r="R157"/>
      <c r="S157"/>
      <c r="T157"/>
      <c r="U157"/>
      <c r="V157"/>
      <c r="W157"/>
      <c r="X157"/>
      <c r="Y157"/>
      <c r="Z157"/>
    </row>
    <row r="158" spans="1:26">
      <c r="B158"/>
      <c r="C158" s="22" t="s">
        <v>33</v>
      </c>
      <c r="D158" s="24">
        <f>F12</f>
        <v>100776.96000000001</v>
      </c>
      <c r="E158" s="22" t="s">
        <v>33</v>
      </c>
      <c r="F158" s="24">
        <f>F21</f>
        <v>64385.280000000006</v>
      </c>
      <c r="G158" s="22" t="s">
        <v>33</v>
      </c>
      <c r="H158" s="30">
        <f>F30</f>
        <v>51088.320000000007</v>
      </c>
      <c r="I158" s="6"/>
      <c r="J158" s="33" t="s">
        <v>33</v>
      </c>
      <c r="K158" s="34">
        <f>D158</f>
        <v>100776.96000000001</v>
      </c>
      <c r="L158" s="33" t="s">
        <v>33</v>
      </c>
      <c r="M158" s="34">
        <f>F158</f>
        <v>64385.280000000006</v>
      </c>
      <c r="N158" s="33" t="s">
        <v>33</v>
      </c>
      <c r="O158" s="35">
        <f>H158</f>
        <v>51088.320000000007</v>
      </c>
      <c r="P158" s="6"/>
      <c r="Q158" s="1"/>
      <c r="R158"/>
      <c r="S158"/>
      <c r="T158"/>
      <c r="U158"/>
      <c r="V158"/>
      <c r="W158"/>
      <c r="X158"/>
      <c r="Y158"/>
      <c r="Z158"/>
    </row>
    <row r="159" spans="1:26">
      <c r="B159"/>
      <c r="C159" s="7" t="s">
        <v>32</v>
      </c>
      <c r="D159" s="37">
        <v>7</v>
      </c>
      <c r="E159" s="7" t="s">
        <v>32</v>
      </c>
      <c r="F159" s="37">
        <v>5</v>
      </c>
      <c r="G159" s="7" t="s">
        <v>32</v>
      </c>
      <c r="H159" s="31">
        <v>5</v>
      </c>
      <c r="I159" s="3"/>
      <c r="J159" s="36" t="s">
        <v>32</v>
      </c>
      <c r="K159" s="37">
        <v>5</v>
      </c>
      <c r="L159" s="36" t="s">
        <v>32</v>
      </c>
      <c r="M159" s="37">
        <v>4</v>
      </c>
      <c r="N159" s="36">
        <v>2</v>
      </c>
      <c r="O159" s="238">
        <v>4</v>
      </c>
      <c r="P159" s="3"/>
      <c r="Q159" s="1"/>
      <c r="R159"/>
      <c r="S159"/>
      <c r="T159"/>
      <c r="U159"/>
      <c r="V159"/>
      <c r="W159"/>
      <c r="X159"/>
      <c r="Y159"/>
      <c r="Z159"/>
    </row>
    <row r="160" spans="1:26">
      <c r="B160"/>
      <c r="C160" s="7"/>
      <c r="D160" s="2"/>
      <c r="E160" s="7"/>
      <c r="F160" s="2"/>
      <c r="G160" s="7"/>
      <c r="H160" s="8"/>
      <c r="I160" s="3"/>
      <c r="J160" s="36"/>
      <c r="K160" s="39"/>
      <c r="L160" s="36"/>
      <c r="M160" s="39"/>
      <c r="N160" s="36"/>
      <c r="O160" s="40"/>
      <c r="P160" s="3"/>
      <c r="Q160" s="1"/>
      <c r="R160"/>
      <c r="S160"/>
      <c r="T160"/>
      <c r="U160"/>
      <c r="V160"/>
      <c r="W160"/>
      <c r="X160"/>
      <c r="Y160"/>
      <c r="Z160"/>
    </row>
    <row r="161" spans="2:26">
      <c r="B161"/>
      <c r="C161" s="7"/>
      <c r="D161" s="2"/>
      <c r="E161" s="7"/>
      <c r="F161" s="2"/>
      <c r="G161" s="7"/>
      <c r="H161" s="8"/>
      <c r="I161" s="3"/>
      <c r="J161" s="36"/>
      <c r="K161" s="39"/>
      <c r="L161" s="36"/>
      <c r="M161" s="39"/>
      <c r="N161" s="36"/>
      <c r="O161" s="40"/>
      <c r="P161" s="3"/>
      <c r="Q161" s="1"/>
      <c r="R161"/>
      <c r="S161"/>
      <c r="T161"/>
      <c r="U161"/>
      <c r="V161"/>
      <c r="W161"/>
      <c r="X161"/>
      <c r="Y161"/>
      <c r="Z161"/>
    </row>
    <row r="162" spans="2:26">
      <c r="B162"/>
      <c r="C162" s="7"/>
      <c r="D162" s="2"/>
      <c r="E162" s="7"/>
      <c r="F162" s="2"/>
      <c r="G162" s="7"/>
      <c r="H162" s="8"/>
      <c r="I162" s="9"/>
      <c r="J162" s="36"/>
      <c r="K162" s="39"/>
      <c r="L162" s="36"/>
      <c r="M162" s="39"/>
      <c r="N162" s="36"/>
      <c r="O162" s="40"/>
      <c r="P162" s="17"/>
      <c r="Q162" s="1"/>
      <c r="R162"/>
      <c r="S162"/>
      <c r="T162"/>
      <c r="U162"/>
      <c r="V162"/>
      <c r="W162"/>
      <c r="X162"/>
      <c r="Y162"/>
      <c r="Z162"/>
    </row>
    <row r="163" spans="2:26">
      <c r="B163"/>
      <c r="C163" s="7"/>
      <c r="D163" s="2"/>
      <c r="E163" s="7"/>
      <c r="F163" s="2"/>
      <c r="G163" s="7"/>
      <c r="H163" s="8"/>
      <c r="I163" s="9"/>
      <c r="J163" s="36"/>
      <c r="K163" s="39"/>
      <c r="L163" s="36"/>
      <c r="M163" s="39"/>
      <c r="N163" s="36"/>
      <c r="O163" s="40"/>
      <c r="P163" s="17"/>
      <c r="Q163" s="1"/>
      <c r="R163"/>
      <c r="S163"/>
      <c r="T163"/>
      <c r="U163"/>
      <c r="V163"/>
      <c r="W163"/>
      <c r="X163"/>
      <c r="Y163"/>
      <c r="Z163"/>
    </row>
    <row r="164" spans="2:26">
      <c r="B164"/>
      <c r="C164" s="7" t="s">
        <v>11</v>
      </c>
      <c r="D164" s="25">
        <f>+D158*D159</f>
        <v>705438.72000000009</v>
      </c>
      <c r="E164" s="7" t="s">
        <v>11</v>
      </c>
      <c r="F164" s="25">
        <f>+F158*F159</f>
        <v>321926.40000000002</v>
      </c>
      <c r="G164" s="7" t="s">
        <v>11</v>
      </c>
      <c r="H164" s="27">
        <f>+H158*H159</f>
        <v>255441.60000000003</v>
      </c>
      <c r="I164" s="18"/>
      <c r="J164" s="36" t="s">
        <v>11</v>
      </c>
      <c r="K164" s="34">
        <f>+K158*K159</f>
        <v>503884.80000000005</v>
      </c>
      <c r="L164" s="36" t="s">
        <v>11</v>
      </c>
      <c r="M164" s="34">
        <f>+M158*M159</f>
        <v>257541.12000000002</v>
      </c>
      <c r="N164" s="36" t="s">
        <v>11</v>
      </c>
      <c r="O164" s="35">
        <f>+O158*O159</f>
        <v>204353.28000000003</v>
      </c>
      <c r="P164" s="18"/>
      <c r="Q164" s="1"/>
      <c r="R164"/>
      <c r="S164"/>
      <c r="T164"/>
      <c r="U164"/>
      <c r="V164"/>
      <c r="W164"/>
      <c r="X164"/>
      <c r="Y164"/>
      <c r="Z164"/>
    </row>
    <row r="165" spans="2:26">
      <c r="B165"/>
      <c r="C165" s="7" t="s">
        <v>12</v>
      </c>
      <c r="D165" s="25">
        <f>+D164*4</f>
        <v>2821754.8800000004</v>
      </c>
      <c r="E165" s="7" t="s">
        <v>12</v>
      </c>
      <c r="F165" s="25">
        <f>+F164*4</f>
        <v>1287705.6000000001</v>
      </c>
      <c r="G165" s="7" t="s">
        <v>12</v>
      </c>
      <c r="H165" s="27">
        <f>+H164*4</f>
        <v>1021766.4000000001</v>
      </c>
      <c r="I165" s="18"/>
      <c r="J165" s="36" t="s">
        <v>12</v>
      </c>
      <c r="K165" s="34">
        <f>+K164*4</f>
        <v>2015539.2000000002</v>
      </c>
      <c r="L165" s="36" t="s">
        <v>12</v>
      </c>
      <c r="M165" s="34">
        <f>+M164*4</f>
        <v>1030164.4800000001</v>
      </c>
      <c r="N165" s="36" t="s">
        <v>12</v>
      </c>
      <c r="O165" s="35">
        <f>+O164*4</f>
        <v>817413.12000000011</v>
      </c>
      <c r="P165" s="18"/>
      <c r="Q165" s="1"/>
      <c r="R165"/>
      <c r="S165"/>
      <c r="T165"/>
      <c r="U165"/>
      <c r="V165"/>
      <c r="W165"/>
      <c r="X165"/>
      <c r="Y165"/>
      <c r="Z165"/>
    </row>
    <row r="166" spans="2:26">
      <c r="B166"/>
      <c r="C166" s="7"/>
      <c r="D166" s="25"/>
      <c r="E166" s="7"/>
      <c r="F166" s="25"/>
      <c r="G166" s="7"/>
      <c r="H166" s="27"/>
      <c r="I166" s="3"/>
      <c r="J166" s="36"/>
      <c r="K166" s="34"/>
      <c r="L166" s="36"/>
      <c r="M166" s="34"/>
      <c r="N166" s="36"/>
      <c r="O166" s="35"/>
      <c r="P166" s="3"/>
      <c r="Q166" s="1"/>
      <c r="R166"/>
      <c r="S166"/>
      <c r="T166"/>
      <c r="U166"/>
      <c r="V166"/>
      <c r="W166"/>
      <c r="X166"/>
      <c r="Y166"/>
      <c r="Z166"/>
    </row>
    <row r="167" spans="2:26" ht="16" thickBot="1">
      <c r="B167"/>
      <c r="C167" s="10" t="s">
        <v>13</v>
      </c>
      <c r="D167" s="26">
        <f>+D165</f>
        <v>2821754.8800000004</v>
      </c>
      <c r="E167" s="10" t="s">
        <v>13</v>
      </c>
      <c r="F167" s="26">
        <f>+F165</f>
        <v>1287705.6000000001</v>
      </c>
      <c r="G167" s="10" t="s">
        <v>13</v>
      </c>
      <c r="H167" s="28">
        <f>+H165</f>
        <v>1021766.4000000001</v>
      </c>
      <c r="I167" s="20"/>
      <c r="J167" s="41" t="s">
        <v>13</v>
      </c>
      <c r="K167" s="42">
        <f>+K165</f>
        <v>2015539.2000000002</v>
      </c>
      <c r="L167" s="41" t="s">
        <v>13</v>
      </c>
      <c r="M167" s="42">
        <f>+M165</f>
        <v>1030164.4800000001</v>
      </c>
      <c r="N167" s="41" t="s">
        <v>13</v>
      </c>
      <c r="O167" s="43">
        <f>+O165</f>
        <v>817413.12000000011</v>
      </c>
      <c r="P167" s="19"/>
      <c r="Q167" s="11"/>
      <c r="R167"/>
      <c r="S167"/>
      <c r="T167"/>
      <c r="U167"/>
      <c r="V167"/>
      <c r="W167"/>
      <c r="X167"/>
      <c r="Y167"/>
      <c r="Z167"/>
    </row>
    <row r="168" spans="2:26" ht="21" thickBot="1">
      <c r="B168"/>
      <c r="C168" s="153" t="s">
        <v>35</v>
      </c>
      <c r="D168" s="154"/>
      <c r="E168" s="154"/>
      <c r="F168" s="154"/>
      <c r="G168" s="155"/>
      <c r="H168" s="32">
        <f>+H167+F167+D167</f>
        <v>5131226.8800000008</v>
      </c>
      <c r="I168" s="20"/>
      <c r="J168" s="156" t="s">
        <v>35</v>
      </c>
      <c r="K168" s="157"/>
      <c r="L168" s="157"/>
      <c r="M168" s="157"/>
      <c r="N168" s="158"/>
      <c r="O168" s="44">
        <f>+K167+M167+O167</f>
        <v>3863116.8000000003</v>
      </c>
      <c r="P168" s="19"/>
      <c r="Q168" s="11"/>
      <c r="R168"/>
      <c r="S168"/>
      <c r="T168"/>
      <c r="U168"/>
      <c r="V168"/>
      <c r="W168"/>
      <c r="X168"/>
      <c r="Y168"/>
      <c r="Z168"/>
    </row>
    <row r="169" spans="2:26">
      <c r="B169"/>
      <c r="C169"/>
      <c r="D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/>
      <c r="S169"/>
      <c r="T169"/>
      <c r="U169"/>
      <c r="V169"/>
      <c r="W169"/>
      <c r="X169"/>
      <c r="Y169"/>
      <c r="Z169"/>
    </row>
    <row r="170" spans="2:26">
      <c r="B170"/>
      <c r="C170" s="1"/>
      <c r="D170" s="5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/>
      <c r="S170"/>
      <c r="T170"/>
      <c r="U170"/>
      <c r="V170"/>
      <c r="W170"/>
      <c r="X170"/>
      <c r="Y170"/>
      <c r="Z170"/>
    </row>
    <row r="171" spans="2:26">
      <c r="B171"/>
      <c r="C171" s="1"/>
      <c r="D171" s="5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/>
      <c r="S171"/>
      <c r="T171"/>
      <c r="U171"/>
      <c r="V171"/>
      <c r="W171"/>
      <c r="X171"/>
      <c r="Y171"/>
      <c r="Z171"/>
    </row>
    <row r="172" spans="2:26">
      <c r="B172"/>
      <c r="C172" s="1"/>
      <c r="D172" s="5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/>
      <c r="S172"/>
      <c r="T172"/>
      <c r="U172"/>
      <c r="V172"/>
      <c r="W172"/>
      <c r="X172"/>
      <c r="Y172"/>
      <c r="Z172"/>
    </row>
    <row r="173" spans="2:26" ht="28" thickBot="1">
      <c r="B173"/>
      <c r="C173" s="216">
        <v>2018</v>
      </c>
      <c r="D173" s="217"/>
      <c r="E173" s="217"/>
      <c r="F173" s="217"/>
      <c r="G173" s="217"/>
      <c r="H173" s="217"/>
      <c r="I173" s="216">
        <v>2018</v>
      </c>
      <c r="J173" s="217"/>
      <c r="K173" s="217"/>
      <c r="L173" s="217"/>
      <c r="M173" s="217"/>
      <c r="N173" s="217"/>
      <c r="O173" s="216">
        <v>2018</v>
      </c>
      <c r="P173" s="217"/>
      <c r="Q173" s="217"/>
      <c r="R173" s="217"/>
      <c r="S173" s="217"/>
      <c r="T173" s="217"/>
      <c r="U173" s="216">
        <v>2018</v>
      </c>
      <c r="V173" s="217"/>
      <c r="W173" s="217"/>
      <c r="X173" s="217"/>
      <c r="Y173" s="217"/>
      <c r="Z173" s="217"/>
    </row>
    <row r="174" spans="2:26" ht="22" thickBot="1">
      <c r="B174"/>
      <c r="C174" s="182" t="s">
        <v>71</v>
      </c>
      <c r="D174" s="183"/>
      <c r="E174" s="182" t="s">
        <v>52</v>
      </c>
      <c r="F174" s="183"/>
      <c r="G174" s="182" t="s">
        <v>53</v>
      </c>
      <c r="H174" s="183"/>
      <c r="I174" s="182" t="s">
        <v>62</v>
      </c>
      <c r="J174" s="183"/>
      <c r="K174" s="182" t="s">
        <v>54</v>
      </c>
      <c r="L174" s="183"/>
      <c r="M174" s="182" t="s">
        <v>55</v>
      </c>
      <c r="N174" s="183"/>
      <c r="O174" s="182" t="s">
        <v>56</v>
      </c>
      <c r="P174" s="183"/>
      <c r="Q174" s="182" t="s">
        <v>57</v>
      </c>
      <c r="R174" s="183"/>
      <c r="S174" s="182" t="s">
        <v>58</v>
      </c>
      <c r="T174" s="183"/>
      <c r="U174" s="182" t="s">
        <v>59</v>
      </c>
      <c r="V174" s="183"/>
      <c r="W174" s="182" t="s">
        <v>60</v>
      </c>
      <c r="X174" s="183"/>
      <c r="Y174" s="182" t="s">
        <v>61</v>
      </c>
      <c r="Z174" s="184"/>
    </row>
    <row r="175" spans="2:26">
      <c r="B175"/>
      <c r="C175" s="117"/>
      <c r="D175" s="118">
        <f>'2017'!Z217</f>
        <v>-34756076.75</v>
      </c>
      <c r="E175" s="117"/>
      <c r="F175" s="118">
        <f>D203</f>
        <v>-36398379.289999999</v>
      </c>
      <c r="G175" s="117"/>
      <c r="H175" s="118">
        <f>F203</f>
        <v>-38991764.390000001</v>
      </c>
      <c r="I175" s="117"/>
      <c r="J175" s="118">
        <f>H203</f>
        <v>-41585149.490000002</v>
      </c>
      <c r="K175" s="117"/>
      <c r="L175" s="118">
        <f>J203</f>
        <v>-44178534.590000004</v>
      </c>
      <c r="M175" s="117"/>
      <c r="N175" s="118">
        <f>L203</f>
        <v>-46771919.690000005</v>
      </c>
      <c r="O175" s="117"/>
      <c r="P175" s="118">
        <f>N203</f>
        <v>-48414222.230000004</v>
      </c>
      <c r="Q175" s="117"/>
      <c r="R175" s="118">
        <f>P203</f>
        <v>-50056524.770000003</v>
      </c>
      <c r="S175" s="117"/>
      <c r="T175" s="118">
        <f>R203</f>
        <v>-52649909.870000005</v>
      </c>
      <c r="U175" s="117"/>
      <c r="V175" s="118">
        <f>T203</f>
        <v>-55243294.970000006</v>
      </c>
      <c r="W175" s="117"/>
      <c r="X175" s="118">
        <f>V203</f>
        <v>-57836680.070000008</v>
      </c>
      <c r="Y175" s="117"/>
      <c r="Z175" s="118">
        <f>X203</f>
        <v>-60430065.170000009</v>
      </c>
    </row>
    <row r="176" spans="2:26">
      <c r="B176"/>
      <c r="C176" s="121" t="s">
        <v>14</v>
      </c>
      <c r="D176" s="122"/>
      <c r="E176" s="121" t="s">
        <v>14</v>
      </c>
      <c r="F176" s="122"/>
      <c r="G176" s="121" t="s">
        <v>14</v>
      </c>
      <c r="H176" s="122"/>
      <c r="I176" s="121" t="s">
        <v>14</v>
      </c>
      <c r="J176" s="122"/>
      <c r="K176" s="121" t="s">
        <v>14</v>
      </c>
      <c r="L176" s="122"/>
      <c r="M176" s="121" t="s">
        <v>14</v>
      </c>
      <c r="N176" s="122"/>
      <c r="O176" s="121" t="s">
        <v>14</v>
      </c>
      <c r="P176" s="122"/>
      <c r="Q176" s="121" t="s">
        <v>14</v>
      </c>
      <c r="R176" s="122"/>
      <c r="S176" s="121" t="s">
        <v>14</v>
      </c>
      <c r="T176" s="122"/>
      <c r="U176" s="121" t="s">
        <v>14</v>
      </c>
      <c r="V176" s="122"/>
      <c r="W176" s="121" t="s">
        <v>14</v>
      </c>
      <c r="X176" s="122"/>
      <c r="Y176" s="121" t="s">
        <v>14</v>
      </c>
      <c r="Z176" s="122"/>
    </row>
    <row r="177" spans="2:26">
      <c r="B177"/>
      <c r="C177" s="124" t="s">
        <v>42</v>
      </c>
      <c r="D177" s="125">
        <f>$H$168</f>
        <v>5131226.8800000008</v>
      </c>
      <c r="E177" s="124" t="s">
        <v>42</v>
      </c>
      <c r="F177" s="125">
        <f>X177</f>
        <v>3863116.8000000003</v>
      </c>
      <c r="G177" s="124" t="s">
        <v>42</v>
      </c>
      <c r="H177" s="125">
        <f>X177</f>
        <v>3863116.8000000003</v>
      </c>
      <c r="I177" s="124" t="s">
        <v>42</v>
      </c>
      <c r="J177" s="125">
        <f>X177</f>
        <v>3863116.8000000003</v>
      </c>
      <c r="K177" s="124" t="s">
        <v>42</v>
      </c>
      <c r="L177" s="125">
        <f>X177</f>
        <v>3863116.8000000003</v>
      </c>
      <c r="M177" s="124" t="s">
        <v>42</v>
      </c>
      <c r="N177" s="125">
        <f>D177</f>
        <v>5131226.8800000008</v>
      </c>
      <c r="O177" s="124" t="s">
        <v>42</v>
      </c>
      <c r="P177" s="125">
        <f>D177</f>
        <v>5131226.8800000008</v>
      </c>
      <c r="Q177" s="124" t="s">
        <v>42</v>
      </c>
      <c r="R177" s="125">
        <f>X177</f>
        <v>3863116.8000000003</v>
      </c>
      <c r="S177" s="124" t="s">
        <v>42</v>
      </c>
      <c r="T177" s="125">
        <f>X177</f>
        <v>3863116.8000000003</v>
      </c>
      <c r="U177" s="124" t="s">
        <v>42</v>
      </c>
      <c r="V177" s="125">
        <f>X177</f>
        <v>3863116.8000000003</v>
      </c>
      <c r="W177" s="124" t="s">
        <v>42</v>
      </c>
      <c r="X177" s="125">
        <f>$O$168</f>
        <v>3863116.8000000003</v>
      </c>
      <c r="Y177" s="124" t="s">
        <v>42</v>
      </c>
      <c r="Z177" s="125">
        <f>D177</f>
        <v>5131226.8800000008</v>
      </c>
    </row>
    <row r="178" spans="2:26">
      <c r="B178"/>
      <c r="C178" s="117" t="s">
        <v>15</v>
      </c>
      <c r="D178" s="102">
        <f>D177</f>
        <v>5131226.8800000008</v>
      </c>
      <c r="E178" s="117" t="s">
        <v>15</v>
      </c>
      <c r="F178" s="102">
        <f>F177</f>
        <v>3863116.8000000003</v>
      </c>
      <c r="G178" s="117" t="s">
        <v>15</v>
      </c>
      <c r="H178" s="102">
        <f>H177</f>
        <v>3863116.8000000003</v>
      </c>
      <c r="I178" s="117" t="s">
        <v>15</v>
      </c>
      <c r="J178" s="102">
        <f>J177</f>
        <v>3863116.8000000003</v>
      </c>
      <c r="K178" s="117" t="s">
        <v>15</v>
      </c>
      <c r="L178" s="102">
        <f>L177</f>
        <v>3863116.8000000003</v>
      </c>
      <c r="M178" s="117" t="s">
        <v>15</v>
      </c>
      <c r="N178" s="102">
        <f>N177</f>
        <v>5131226.8800000008</v>
      </c>
      <c r="O178" s="117" t="s">
        <v>15</v>
      </c>
      <c r="P178" s="102">
        <f>P177</f>
        <v>5131226.8800000008</v>
      </c>
      <c r="Q178" s="117" t="s">
        <v>15</v>
      </c>
      <c r="R178" s="102">
        <f>R177</f>
        <v>3863116.8000000003</v>
      </c>
      <c r="S178" s="117" t="s">
        <v>15</v>
      </c>
      <c r="T178" s="102">
        <f>T177</f>
        <v>3863116.8000000003</v>
      </c>
      <c r="U178" s="117" t="s">
        <v>15</v>
      </c>
      <c r="V178" s="102">
        <f>V177</f>
        <v>3863116.8000000003</v>
      </c>
      <c r="W178" s="117" t="s">
        <v>15</v>
      </c>
      <c r="X178" s="102">
        <f>X177</f>
        <v>3863116.8000000003</v>
      </c>
      <c r="Y178" s="117" t="s">
        <v>15</v>
      </c>
      <c r="Z178" s="102">
        <f>Z177</f>
        <v>5131226.8800000008</v>
      </c>
    </row>
    <row r="179" spans="2:26">
      <c r="B179"/>
      <c r="C179" s="117"/>
      <c r="D179" s="128"/>
      <c r="E179" s="117"/>
      <c r="F179" s="128"/>
      <c r="G179" s="117"/>
      <c r="H179" s="128"/>
      <c r="I179" s="117"/>
      <c r="J179" s="128"/>
      <c r="K179" s="117"/>
      <c r="L179" s="128"/>
      <c r="M179" s="117"/>
      <c r="N179" s="128"/>
      <c r="O179" s="117"/>
      <c r="P179" s="128"/>
      <c r="Q179" s="117"/>
      <c r="R179" s="128"/>
      <c r="S179" s="117"/>
      <c r="T179" s="128"/>
      <c r="U179" s="117"/>
      <c r="V179" s="128"/>
      <c r="W179" s="117"/>
      <c r="X179" s="128"/>
      <c r="Y179" s="117"/>
      <c r="Z179" s="128"/>
    </row>
    <row r="180" spans="2:26">
      <c r="B180"/>
      <c r="C180" s="121" t="s">
        <v>6</v>
      </c>
      <c r="D180" s="122"/>
      <c r="E180" s="121" t="s">
        <v>6</v>
      </c>
      <c r="F180" s="122"/>
      <c r="G180" s="121" t="s">
        <v>6</v>
      </c>
      <c r="H180" s="122"/>
      <c r="I180" s="121" t="s">
        <v>6</v>
      </c>
      <c r="J180" s="122"/>
      <c r="K180" s="121" t="s">
        <v>6</v>
      </c>
      <c r="L180" s="122"/>
      <c r="M180" s="121" t="s">
        <v>6</v>
      </c>
      <c r="N180" s="122"/>
      <c r="O180" s="121" t="s">
        <v>6</v>
      </c>
      <c r="P180" s="122"/>
      <c r="Q180" s="121" t="s">
        <v>6</v>
      </c>
      <c r="R180" s="122"/>
      <c r="S180" s="121" t="s">
        <v>6</v>
      </c>
      <c r="T180" s="122"/>
      <c r="U180" s="121" t="s">
        <v>6</v>
      </c>
      <c r="V180" s="122"/>
      <c r="W180" s="121" t="s">
        <v>6</v>
      </c>
      <c r="X180" s="122"/>
      <c r="Y180" s="121" t="s">
        <v>6</v>
      </c>
      <c r="Z180" s="122"/>
    </row>
    <row r="181" spans="2:26">
      <c r="B181"/>
      <c r="C181" s="129" t="s">
        <v>16</v>
      </c>
      <c r="D181" s="128"/>
      <c r="E181" s="129" t="s">
        <v>16</v>
      </c>
      <c r="F181" s="128"/>
      <c r="G181" s="129" t="s">
        <v>16</v>
      </c>
      <c r="H181" s="128"/>
      <c r="I181" s="129" t="s">
        <v>16</v>
      </c>
      <c r="J181" s="128"/>
      <c r="K181" s="129" t="s">
        <v>16</v>
      </c>
      <c r="L181" s="128"/>
      <c r="M181" s="129" t="s">
        <v>16</v>
      </c>
      <c r="N181" s="128"/>
      <c r="O181" s="129" t="s">
        <v>16</v>
      </c>
      <c r="P181" s="128"/>
      <c r="Q181" s="129" t="s">
        <v>16</v>
      </c>
      <c r="R181" s="128"/>
      <c r="S181" s="129" t="s">
        <v>16</v>
      </c>
      <c r="T181" s="128"/>
      <c r="U181" s="129" t="s">
        <v>16</v>
      </c>
      <c r="V181" s="128"/>
      <c r="W181" s="129" t="s">
        <v>16</v>
      </c>
      <c r="X181" s="128"/>
      <c r="Y181" s="129" t="s">
        <v>16</v>
      </c>
      <c r="Z181" s="128"/>
    </row>
    <row r="182" spans="2:26">
      <c r="B182"/>
      <c r="C182" s="117" t="s">
        <v>17</v>
      </c>
      <c r="D182" s="102">
        <f>'2017'!D196*(1+8%)</f>
        <v>-5062500</v>
      </c>
      <c r="E182" s="117" t="s">
        <v>17</v>
      </c>
      <c r="F182" s="102">
        <f>'2017'!F196*(1+8%)</f>
        <v>-5062500</v>
      </c>
      <c r="G182" s="117" t="s">
        <v>17</v>
      </c>
      <c r="H182" s="102">
        <f>'2017'!H196*(1+8%)</f>
        <v>-5062500</v>
      </c>
      <c r="I182" s="117" t="s">
        <v>17</v>
      </c>
      <c r="J182" s="102">
        <f>'2017'!J196*(1+8%)</f>
        <v>-5062500</v>
      </c>
      <c r="K182" s="117" t="s">
        <v>17</v>
      </c>
      <c r="L182" s="102">
        <f>'2017'!L196*(1+8%)</f>
        <v>-5062500</v>
      </c>
      <c r="M182" s="117" t="s">
        <v>17</v>
      </c>
      <c r="N182" s="102">
        <f>'2017'!N196*(1+8%)</f>
        <v>-5062500</v>
      </c>
      <c r="O182" s="117" t="s">
        <v>17</v>
      </c>
      <c r="P182" s="102">
        <f>'2017'!P196*(1+8%)</f>
        <v>-5062500</v>
      </c>
      <c r="Q182" s="117" t="s">
        <v>17</v>
      </c>
      <c r="R182" s="102">
        <f>'2017'!R196*(1+8%)</f>
        <v>-5062500</v>
      </c>
      <c r="S182" s="117" t="s">
        <v>17</v>
      </c>
      <c r="T182" s="102">
        <f>'2017'!T196*(1+8%)</f>
        <v>-5062500</v>
      </c>
      <c r="U182" s="117" t="s">
        <v>17</v>
      </c>
      <c r="V182" s="102">
        <f>'2017'!V196*(1+8%)</f>
        <v>-5062500</v>
      </c>
      <c r="W182" s="117" t="s">
        <v>17</v>
      </c>
      <c r="X182" s="102">
        <f>'2017'!X196*(1+8%)</f>
        <v>-5062500</v>
      </c>
      <c r="Y182" s="117" t="s">
        <v>17</v>
      </c>
      <c r="Z182" s="102">
        <f>'2017'!Z196*(1+8%)</f>
        <v>-5062500</v>
      </c>
    </row>
    <row r="183" spans="2:26">
      <c r="B183"/>
      <c r="C183" s="117" t="s">
        <v>18</v>
      </c>
      <c r="D183" s="102">
        <f>'2017'!D197*(1+8%)</f>
        <v>-441000</v>
      </c>
      <c r="E183" s="117" t="s">
        <v>18</v>
      </c>
      <c r="F183" s="102">
        <f>'2017'!F197*(1+8%)</f>
        <v>-441000</v>
      </c>
      <c r="G183" s="117" t="s">
        <v>18</v>
      </c>
      <c r="H183" s="102">
        <f>'2017'!H197*(1+8%)</f>
        <v>-441000</v>
      </c>
      <c r="I183" s="117" t="s">
        <v>18</v>
      </c>
      <c r="J183" s="102">
        <f>'2017'!J197*(1+8%)</f>
        <v>-441000</v>
      </c>
      <c r="K183" s="117" t="s">
        <v>18</v>
      </c>
      <c r="L183" s="102">
        <f>'2017'!L197*(1+8%)</f>
        <v>-441000</v>
      </c>
      <c r="M183" s="117" t="s">
        <v>18</v>
      </c>
      <c r="N183" s="102">
        <f>'2017'!N197*(1+8%)</f>
        <v>-441000</v>
      </c>
      <c r="O183" s="117" t="s">
        <v>18</v>
      </c>
      <c r="P183" s="102">
        <f>'2017'!P197*(1+8%)</f>
        <v>-441000</v>
      </c>
      <c r="Q183" s="117" t="s">
        <v>18</v>
      </c>
      <c r="R183" s="102">
        <f>'2017'!R197*(1+8%)</f>
        <v>-441000</v>
      </c>
      <c r="S183" s="117" t="s">
        <v>18</v>
      </c>
      <c r="T183" s="102">
        <f>'2017'!T197*(1+8%)</f>
        <v>-441000</v>
      </c>
      <c r="U183" s="117" t="s">
        <v>18</v>
      </c>
      <c r="V183" s="102">
        <f>'2017'!V197*(1+8%)</f>
        <v>-441000</v>
      </c>
      <c r="W183" s="117" t="s">
        <v>18</v>
      </c>
      <c r="X183" s="102">
        <f>'2017'!X197*(1+8%)</f>
        <v>-441000</v>
      </c>
      <c r="Y183" s="117" t="s">
        <v>18</v>
      </c>
      <c r="Z183" s="102">
        <f>'2017'!Z197*(1+8%)</f>
        <v>-441000</v>
      </c>
    </row>
    <row r="184" spans="2:26">
      <c r="B184"/>
      <c r="C184" s="96" t="s">
        <v>19</v>
      </c>
      <c r="D184" s="102">
        <f>'2017'!D198*(1+8%)</f>
        <v>-108000</v>
      </c>
      <c r="E184" s="96" t="s">
        <v>19</v>
      </c>
      <c r="F184" s="102">
        <f>'2017'!F198*(1+8%)</f>
        <v>-108000</v>
      </c>
      <c r="G184" s="96" t="s">
        <v>19</v>
      </c>
      <c r="H184" s="102">
        <f>'2017'!H198*(1+8%)</f>
        <v>-108000</v>
      </c>
      <c r="I184" s="96" t="s">
        <v>19</v>
      </c>
      <c r="J184" s="102">
        <f>'2017'!J198*(1+8%)</f>
        <v>-108000</v>
      </c>
      <c r="K184" s="96" t="s">
        <v>19</v>
      </c>
      <c r="L184" s="102">
        <f>'2017'!L198*(1+8%)</f>
        <v>-108000</v>
      </c>
      <c r="M184" s="96" t="s">
        <v>19</v>
      </c>
      <c r="N184" s="102">
        <f>'2017'!N198*(1+8%)</f>
        <v>-108000</v>
      </c>
      <c r="O184" s="96" t="s">
        <v>19</v>
      </c>
      <c r="P184" s="102">
        <f>'2017'!P198*(1+8%)</f>
        <v>-108000</v>
      </c>
      <c r="Q184" s="96" t="s">
        <v>19</v>
      </c>
      <c r="R184" s="102">
        <f>'2017'!R198*(1+8%)</f>
        <v>-108000</v>
      </c>
      <c r="S184" s="96" t="s">
        <v>19</v>
      </c>
      <c r="T184" s="102">
        <f>'2017'!T198*(1+8%)</f>
        <v>-108000</v>
      </c>
      <c r="U184" s="96" t="s">
        <v>19</v>
      </c>
      <c r="V184" s="102">
        <f>'2017'!V198*(1+8%)</f>
        <v>-108000</v>
      </c>
      <c r="W184" s="96" t="s">
        <v>19</v>
      </c>
      <c r="X184" s="102">
        <f>'2017'!X198*(1+8%)</f>
        <v>-108000</v>
      </c>
      <c r="Y184" s="96" t="s">
        <v>19</v>
      </c>
      <c r="Z184" s="102">
        <f>'2017'!Z198*(1+8%)</f>
        <v>-108000</v>
      </c>
    </row>
    <row r="185" spans="2:26">
      <c r="B185"/>
      <c r="C185" s="96" t="s">
        <v>21</v>
      </c>
      <c r="D185" s="102">
        <f>'2017'!D199*(1+8%)</f>
        <v>-108000</v>
      </c>
      <c r="E185" s="96" t="s">
        <v>21</v>
      </c>
      <c r="F185" s="102">
        <f>'2017'!F199*(1+8%)</f>
        <v>-108000</v>
      </c>
      <c r="G185" s="96" t="s">
        <v>21</v>
      </c>
      <c r="H185" s="102">
        <f>'2017'!H199*(1+8%)</f>
        <v>-108000</v>
      </c>
      <c r="I185" s="96" t="s">
        <v>21</v>
      </c>
      <c r="J185" s="102">
        <f>'2017'!J199*(1+8%)</f>
        <v>-108000</v>
      </c>
      <c r="K185" s="96" t="s">
        <v>21</v>
      </c>
      <c r="L185" s="102">
        <f>'2017'!L199*(1+8%)</f>
        <v>-108000</v>
      </c>
      <c r="M185" s="96" t="s">
        <v>21</v>
      </c>
      <c r="N185" s="102">
        <f>'2017'!N199*(1+8%)</f>
        <v>-108000</v>
      </c>
      <c r="O185" s="96" t="s">
        <v>21</v>
      </c>
      <c r="P185" s="102">
        <f>'2017'!P199*(1+8%)</f>
        <v>-108000</v>
      </c>
      <c r="Q185" s="96" t="s">
        <v>21</v>
      </c>
      <c r="R185" s="102">
        <f>'2017'!R199*(1+8%)</f>
        <v>-108000</v>
      </c>
      <c r="S185" s="96" t="s">
        <v>21</v>
      </c>
      <c r="T185" s="102">
        <f>'2017'!T199*(1+8%)</f>
        <v>-108000</v>
      </c>
      <c r="U185" s="96" t="s">
        <v>21</v>
      </c>
      <c r="V185" s="102">
        <f>'2017'!V199*(1+8%)</f>
        <v>-108000</v>
      </c>
      <c r="W185" s="96" t="s">
        <v>21</v>
      </c>
      <c r="X185" s="102">
        <f>'2017'!X199*(1+8%)</f>
        <v>-108000</v>
      </c>
      <c r="Y185" s="96" t="s">
        <v>21</v>
      </c>
      <c r="Z185" s="102">
        <f>'2017'!Z199*(1+8%)</f>
        <v>-108000</v>
      </c>
    </row>
    <row r="186" spans="2:26">
      <c r="B186"/>
      <c r="C186" s="96" t="s">
        <v>22</v>
      </c>
      <c r="D186" s="102">
        <f>'2017'!D200*(1+8%)</f>
        <v>-40500</v>
      </c>
      <c r="E186" s="96" t="s">
        <v>22</v>
      </c>
      <c r="F186" s="102">
        <f>'2017'!F200*(1+8%)</f>
        <v>-40500</v>
      </c>
      <c r="G186" s="96" t="s">
        <v>22</v>
      </c>
      <c r="H186" s="102">
        <f>'2017'!H200*(1+8%)</f>
        <v>-40500</v>
      </c>
      <c r="I186" s="96" t="s">
        <v>22</v>
      </c>
      <c r="J186" s="102">
        <f>'2017'!J200*(1+8%)</f>
        <v>-40500</v>
      </c>
      <c r="K186" s="96" t="s">
        <v>22</v>
      </c>
      <c r="L186" s="102">
        <f>'2017'!L200*(1+8%)</f>
        <v>-40500</v>
      </c>
      <c r="M186" s="96" t="s">
        <v>22</v>
      </c>
      <c r="N186" s="102">
        <f>'2017'!N200*(1+8%)</f>
        <v>-40500</v>
      </c>
      <c r="O186" s="96" t="s">
        <v>22</v>
      </c>
      <c r="P186" s="102">
        <f>'2017'!P200*(1+8%)</f>
        <v>-40500</v>
      </c>
      <c r="Q186" s="96" t="s">
        <v>22</v>
      </c>
      <c r="R186" s="102">
        <f>'2017'!R200*(1+8%)</f>
        <v>-40500</v>
      </c>
      <c r="S186" s="96" t="s">
        <v>22</v>
      </c>
      <c r="T186" s="102">
        <f>'2017'!T200*(1+8%)</f>
        <v>-40500</v>
      </c>
      <c r="U186" s="96" t="s">
        <v>22</v>
      </c>
      <c r="V186" s="102">
        <f>'2017'!V200*(1+8%)</f>
        <v>-40500</v>
      </c>
      <c r="W186" s="96" t="s">
        <v>22</v>
      </c>
      <c r="X186" s="102">
        <f>'2017'!X200*(1+8%)</f>
        <v>-40500</v>
      </c>
      <c r="Y186" s="96" t="s">
        <v>22</v>
      </c>
      <c r="Z186" s="102">
        <f>'2017'!Z200*(1+8%)</f>
        <v>-40500</v>
      </c>
    </row>
    <row r="187" spans="2:26">
      <c r="B187"/>
      <c r="C187" s="100" t="s">
        <v>66</v>
      </c>
      <c r="D187" s="102">
        <f>'2017'!D201*(1+8%)</f>
        <v>-324000</v>
      </c>
      <c r="E187" s="100" t="s">
        <v>66</v>
      </c>
      <c r="F187" s="102">
        <f>'2017'!F201*(1+8%)</f>
        <v>-324000</v>
      </c>
      <c r="G187" s="100" t="s">
        <v>66</v>
      </c>
      <c r="H187" s="102">
        <f>'2017'!H201*(1+8%)</f>
        <v>-324000</v>
      </c>
      <c r="I187" s="100" t="s">
        <v>66</v>
      </c>
      <c r="J187" s="102">
        <f>'2017'!J201*(1+8%)</f>
        <v>-324000</v>
      </c>
      <c r="K187" s="100" t="s">
        <v>66</v>
      </c>
      <c r="L187" s="102">
        <f>'2017'!L201*(1+8%)</f>
        <v>-324000</v>
      </c>
      <c r="M187" s="100" t="s">
        <v>66</v>
      </c>
      <c r="N187" s="102">
        <f>'2017'!N201*(1+8%)</f>
        <v>-324000</v>
      </c>
      <c r="O187" s="100" t="s">
        <v>66</v>
      </c>
      <c r="P187" s="102">
        <f>'2017'!P201*(1+8%)</f>
        <v>-324000</v>
      </c>
      <c r="Q187" s="100" t="s">
        <v>66</v>
      </c>
      <c r="R187" s="102">
        <f>'2017'!R201*(1+8%)</f>
        <v>-324000</v>
      </c>
      <c r="S187" s="100" t="s">
        <v>66</v>
      </c>
      <c r="T187" s="102">
        <f>'2017'!T201*(1+8%)</f>
        <v>-324000</v>
      </c>
      <c r="U187" s="100" t="s">
        <v>66</v>
      </c>
      <c r="V187" s="102">
        <f>'2017'!V201*(1+8%)</f>
        <v>-324000</v>
      </c>
      <c r="W187" s="100" t="s">
        <v>66</v>
      </c>
      <c r="X187" s="102">
        <f>'2017'!X201*(1+8%)</f>
        <v>-324000</v>
      </c>
      <c r="Y187" s="100" t="s">
        <v>66</v>
      </c>
      <c r="Z187" s="102">
        <f>'2017'!Z201*(1+8%)</f>
        <v>-324000</v>
      </c>
    </row>
    <row r="188" spans="2:26">
      <c r="B188"/>
      <c r="C188" s="117" t="s">
        <v>39</v>
      </c>
      <c r="D188" s="102">
        <f>'2017'!D202*(1+8%)</f>
        <v>-97200</v>
      </c>
      <c r="E188" s="117" t="s">
        <v>39</v>
      </c>
      <c r="F188" s="102">
        <f>'2017'!F202*(1+8%)</f>
        <v>-97200</v>
      </c>
      <c r="G188" s="117" t="s">
        <v>39</v>
      </c>
      <c r="H188" s="102">
        <f>'2017'!H202*(1+8%)</f>
        <v>-97200</v>
      </c>
      <c r="I188" s="117" t="s">
        <v>39</v>
      </c>
      <c r="J188" s="102">
        <f>'2017'!J202*(1+8%)</f>
        <v>-97200</v>
      </c>
      <c r="K188" s="117" t="s">
        <v>39</v>
      </c>
      <c r="L188" s="102">
        <f>'2017'!L202*(1+8%)</f>
        <v>-97200</v>
      </c>
      <c r="M188" s="117" t="s">
        <v>39</v>
      </c>
      <c r="N188" s="102">
        <f>'2017'!N202*(1+8%)</f>
        <v>-97200</v>
      </c>
      <c r="O188" s="117" t="s">
        <v>39</v>
      </c>
      <c r="P188" s="102">
        <f>'2017'!P202*(1+8%)</f>
        <v>-97200</v>
      </c>
      <c r="Q188" s="117" t="s">
        <v>39</v>
      </c>
      <c r="R188" s="102">
        <f>'2017'!R202*(1+8%)</f>
        <v>-97200</v>
      </c>
      <c r="S188" s="117" t="s">
        <v>39</v>
      </c>
      <c r="T188" s="102">
        <f>'2017'!T202*(1+8%)</f>
        <v>-97200</v>
      </c>
      <c r="U188" s="117" t="s">
        <v>39</v>
      </c>
      <c r="V188" s="102">
        <f>'2017'!V202*(1+8%)</f>
        <v>-97200</v>
      </c>
      <c r="W188" s="117" t="s">
        <v>39</v>
      </c>
      <c r="X188" s="102">
        <f>'2017'!X202*(1+8%)</f>
        <v>-97200</v>
      </c>
      <c r="Y188" s="117" t="s">
        <v>39</v>
      </c>
      <c r="Z188" s="102">
        <f>'2017'!Z202*(1+8%)</f>
        <v>-97200</v>
      </c>
    </row>
    <row r="189" spans="2:26">
      <c r="B189"/>
      <c r="C189" s="124" t="s">
        <v>38</v>
      </c>
      <c r="D189" s="102">
        <f>'2017'!D203*(1+8%)</f>
        <v>-142203.6</v>
      </c>
      <c r="E189" s="124" t="s">
        <v>38</v>
      </c>
      <c r="F189" s="102">
        <f>'2017'!F203*(1+8%)</f>
        <v>-142203.6</v>
      </c>
      <c r="G189" s="124" t="s">
        <v>38</v>
      </c>
      <c r="H189" s="102">
        <f>'2017'!H203*(1+8%)</f>
        <v>-142203.6</v>
      </c>
      <c r="I189" s="124" t="s">
        <v>38</v>
      </c>
      <c r="J189" s="102">
        <f>'2017'!J203*(1+8%)</f>
        <v>-142203.6</v>
      </c>
      <c r="K189" s="124" t="s">
        <v>38</v>
      </c>
      <c r="L189" s="102">
        <f>'2017'!L203*(1+8%)</f>
        <v>-142203.6</v>
      </c>
      <c r="M189" s="124" t="s">
        <v>38</v>
      </c>
      <c r="N189" s="102">
        <f>'2017'!N203*(1+8%)</f>
        <v>-142203.6</v>
      </c>
      <c r="O189" s="124" t="s">
        <v>38</v>
      </c>
      <c r="P189" s="102">
        <f>'2017'!P203*(1+8%)</f>
        <v>-142203.6</v>
      </c>
      <c r="Q189" s="124" t="s">
        <v>38</v>
      </c>
      <c r="R189" s="102">
        <f>'2017'!R203*(1+8%)</f>
        <v>-142203.6</v>
      </c>
      <c r="S189" s="124" t="s">
        <v>38</v>
      </c>
      <c r="T189" s="102">
        <f>'2017'!T203*(1+8%)</f>
        <v>-142203.6</v>
      </c>
      <c r="U189" s="124" t="s">
        <v>38</v>
      </c>
      <c r="V189" s="102">
        <f>'2017'!V203*(1+8%)</f>
        <v>-142203.6</v>
      </c>
      <c r="W189" s="124" t="s">
        <v>38</v>
      </c>
      <c r="X189" s="102">
        <f>'2017'!X203*(1+8%)</f>
        <v>-142203.6</v>
      </c>
      <c r="Y189" s="124" t="s">
        <v>38</v>
      </c>
      <c r="Z189" s="102">
        <f>'2017'!Z203*(1+8%)</f>
        <v>-142203.6</v>
      </c>
    </row>
    <row r="190" spans="2:26">
      <c r="B190"/>
      <c r="C190" s="117" t="s">
        <v>15</v>
      </c>
      <c r="D190" s="102">
        <f>+SUM(D182:D189)</f>
        <v>-6323403.5999999996</v>
      </c>
      <c r="E190" s="117" t="s">
        <v>15</v>
      </c>
      <c r="F190" s="102">
        <f>+SUM(F182:F189)</f>
        <v>-6323403.5999999996</v>
      </c>
      <c r="G190" s="117" t="s">
        <v>15</v>
      </c>
      <c r="H190" s="102">
        <f>+SUM(H182:H189)</f>
        <v>-6323403.5999999996</v>
      </c>
      <c r="I190" s="117" t="s">
        <v>15</v>
      </c>
      <c r="J190" s="102">
        <f>+SUM(J182:J189)</f>
        <v>-6323403.5999999996</v>
      </c>
      <c r="K190" s="117" t="s">
        <v>15</v>
      </c>
      <c r="L190" s="102">
        <f>+SUM(L182:L189)</f>
        <v>-6323403.5999999996</v>
      </c>
      <c r="M190" s="117" t="s">
        <v>15</v>
      </c>
      <c r="N190" s="102">
        <f>+SUM(N182:N189)</f>
        <v>-6323403.5999999996</v>
      </c>
      <c r="O190" s="117" t="s">
        <v>15</v>
      </c>
      <c r="P190" s="102">
        <f>+SUM(P182:P189)</f>
        <v>-6323403.5999999996</v>
      </c>
      <c r="Q190" s="117" t="s">
        <v>15</v>
      </c>
      <c r="R190" s="102">
        <f>+SUM(R182:R189)</f>
        <v>-6323403.5999999996</v>
      </c>
      <c r="S190" s="117" t="s">
        <v>15</v>
      </c>
      <c r="T190" s="102">
        <f>+SUM(T182:T189)</f>
        <v>-6323403.5999999996</v>
      </c>
      <c r="U190" s="117" t="s">
        <v>15</v>
      </c>
      <c r="V190" s="102">
        <f>+SUM(V182:V189)</f>
        <v>-6323403.5999999996</v>
      </c>
      <c r="W190" s="117" t="s">
        <v>15</v>
      </c>
      <c r="X190" s="102">
        <f>+SUM(X182:X189)</f>
        <v>-6323403.5999999996</v>
      </c>
      <c r="Y190" s="117" t="s">
        <v>15</v>
      </c>
      <c r="Z190" s="102">
        <f>+SUM(Z182:Z189)</f>
        <v>-6323403.5999999996</v>
      </c>
    </row>
    <row r="191" spans="2:26">
      <c r="B191"/>
      <c r="C191" s="117"/>
      <c r="D191" s="128"/>
      <c r="E191" s="117"/>
      <c r="F191" s="128"/>
      <c r="G191" s="117"/>
      <c r="H191" s="128"/>
      <c r="I191" s="117"/>
      <c r="J191" s="128"/>
      <c r="K191" s="117"/>
      <c r="L191" s="128"/>
      <c r="M191" s="117"/>
      <c r="N191" s="128"/>
      <c r="O191" s="117"/>
      <c r="P191" s="128"/>
      <c r="Q191" s="117"/>
      <c r="R191" s="128"/>
      <c r="S191" s="117"/>
      <c r="T191" s="128"/>
      <c r="U191" s="117"/>
      <c r="V191" s="128"/>
      <c r="W191" s="117"/>
      <c r="X191" s="128"/>
      <c r="Y191" s="117"/>
      <c r="Z191" s="128"/>
    </row>
    <row r="192" spans="2:26">
      <c r="B192"/>
      <c r="C192" s="131" t="s">
        <v>20</v>
      </c>
      <c r="D192" s="128"/>
      <c r="E192" s="131" t="s">
        <v>20</v>
      </c>
      <c r="F192" s="128"/>
      <c r="G192" s="131" t="s">
        <v>20</v>
      </c>
      <c r="H192" s="128"/>
      <c r="I192" s="131" t="s">
        <v>20</v>
      </c>
      <c r="J192" s="128"/>
      <c r="K192" s="131" t="s">
        <v>20</v>
      </c>
      <c r="L192" s="128"/>
      <c r="M192" s="131" t="s">
        <v>20</v>
      </c>
      <c r="N192" s="128"/>
      <c r="O192" s="131" t="s">
        <v>20</v>
      </c>
      <c r="P192" s="128"/>
      <c r="Q192" s="131" t="s">
        <v>20</v>
      </c>
      <c r="R192" s="128"/>
      <c r="S192" s="131" t="s">
        <v>20</v>
      </c>
      <c r="T192" s="128"/>
      <c r="U192" s="131" t="s">
        <v>20</v>
      </c>
      <c r="V192" s="128"/>
      <c r="W192" s="131" t="s">
        <v>20</v>
      </c>
      <c r="X192" s="128"/>
      <c r="Y192" s="131" t="s">
        <v>20</v>
      </c>
      <c r="Z192" s="128"/>
    </row>
    <row r="193" spans="1:16384">
      <c r="A193" s="239"/>
      <c r="B193" s="128"/>
      <c r="C193" s="239" t="s">
        <v>78</v>
      </c>
      <c r="D193" s="102">
        <f>'2017'!D207*(1+8%)</f>
        <v>-116640.00000000001</v>
      </c>
      <c r="E193" s="239" t="s">
        <v>78</v>
      </c>
      <c r="F193" s="102">
        <f>'2017'!F207*(1+8%)</f>
        <v>-116640.00000000001</v>
      </c>
      <c r="G193" s="239" t="s">
        <v>78</v>
      </c>
      <c r="H193" s="102">
        <f>'2017'!H207*(1+8%)</f>
        <v>-116640.00000000001</v>
      </c>
      <c r="I193" s="239" t="s">
        <v>78</v>
      </c>
      <c r="J193" s="102">
        <f>'2017'!J207*(1+8%)</f>
        <v>-116640.00000000001</v>
      </c>
      <c r="K193" s="239" t="s">
        <v>78</v>
      </c>
      <c r="L193" s="102">
        <f>'2017'!L207*(1+8%)</f>
        <v>-116640.00000000001</v>
      </c>
      <c r="M193" s="239" t="s">
        <v>78</v>
      </c>
      <c r="N193" s="102">
        <f>'2017'!N207*(1+8%)</f>
        <v>-116640.00000000001</v>
      </c>
      <c r="O193" s="239" t="s">
        <v>78</v>
      </c>
      <c r="P193" s="102">
        <f>'2017'!P207*(1+8%)</f>
        <v>-116640.00000000001</v>
      </c>
      <c r="Q193" s="239" t="s">
        <v>78</v>
      </c>
      <c r="R193" s="102">
        <f>'2017'!R207*(1+8%)</f>
        <v>-116640.00000000001</v>
      </c>
      <c r="S193" s="239" t="s">
        <v>78</v>
      </c>
      <c r="T193" s="102">
        <f>'2017'!T207*(1+8%)</f>
        <v>-116640.00000000001</v>
      </c>
      <c r="U193" s="239" t="s">
        <v>78</v>
      </c>
      <c r="V193" s="102">
        <f>'2017'!V207*(1+8%)</f>
        <v>-116640.00000000001</v>
      </c>
      <c r="W193" s="239" t="s">
        <v>78</v>
      </c>
      <c r="X193" s="102">
        <f>'2017'!X207*(1+8%)</f>
        <v>-116640.00000000001</v>
      </c>
      <c r="Y193" s="239" t="s">
        <v>78</v>
      </c>
      <c r="Z193" s="102">
        <f>'2017'!Z207*(1+8%)</f>
        <v>-116640.00000000001</v>
      </c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  <c r="AMK193"/>
      <c r="AML193"/>
      <c r="AMM193"/>
      <c r="AMN193"/>
      <c r="AMO193"/>
      <c r="AMP193"/>
      <c r="AMQ193"/>
      <c r="AMR193"/>
      <c r="AMS193"/>
      <c r="AMT193"/>
      <c r="AMU193"/>
      <c r="AMV193"/>
      <c r="AMW193"/>
      <c r="AMX193"/>
      <c r="AMY193"/>
      <c r="AMZ193"/>
      <c r="ANA193"/>
      <c r="ANB193"/>
      <c r="ANC193"/>
      <c r="AND193"/>
      <c r="ANE193"/>
      <c r="ANF193"/>
      <c r="ANG193"/>
      <c r="ANH193"/>
      <c r="ANI193"/>
      <c r="ANJ193"/>
      <c r="ANK193"/>
      <c r="ANL193"/>
      <c r="ANM193"/>
      <c r="ANN193"/>
      <c r="ANO193"/>
      <c r="ANP193"/>
      <c r="ANQ193"/>
      <c r="ANR193"/>
      <c r="ANS193"/>
      <c r="ANT193"/>
      <c r="ANU193"/>
      <c r="ANV193"/>
      <c r="ANW193"/>
      <c r="ANX193"/>
      <c r="ANY193"/>
      <c r="ANZ193"/>
      <c r="AOA193"/>
      <c r="AOB193"/>
      <c r="AOC193"/>
      <c r="AOD193"/>
      <c r="AOE193"/>
      <c r="AOF193"/>
      <c r="AOG193"/>
      <c r="AOH193"/>
      <c r="AOI193"/>
      <c r="AOJ193"/>
      <c r="AOK193"/>
      <c r="AOL193"/>
      <c r="AOM193"/>
      <c r="AON193"/>
      <c r="AOO193"/>
      <c r="AOP193"/>
      <c r="AOQ193"/>
      <c r="AOR193"/>
      <c r="AOS193"/>
      <c r="AOT193"/>
      <c r="AOU193"/>
      <c r="AOV193"/>
      <c r="AOW193"/>
      <c r="AOX193"/>
      <c r="AOY193"/>
      <c r="AOZ193"/>
      <c r="APA193"/>
      <c r="APB193"/>
      <c r="APC193"/>
      <c r="APD193"/>
      <c r="APE193"/>
      <c r="APF193"/>
      <c r="APG193"/>
      <c r="APH193"/>
      <c r="API193"/>
      <c r="APJ193"/>
      <c r="APK193"/>
      <c r="APL193"/>
      <c r="APM193"/>
      <c r="APN193"/>
      <c r="APO193"/>
      <c r="APP193"/>
      <c r="APQ193"/>
      <c r="APR193"/>
      <c r="APS193"/>
      <c r="APT193"/>
      <c r="APU193"/>
      <c r="APV193"/>
      <c r="APW193"/>
      <c r="APX193"/>
      <c r="APY193"/>
      <c r="APZ193"/>
      <c r="AQA193"/>
      <c r="AQB193"/>
      <c r="AQC193"/>
      <c r="AQD193"/>
      <c r="AQE193"/>
      <c r="AQF193"/>
      <c r="AQG193"/>
      <c r="AQH193"/>
      <c r="AQI193"/>
      <c r="AQJ193"/>
      <c r="AQK193"/>
      <c r="AQL193"/>
      <c r="AQM193"/>
      <c r="AQN193"/>
      <c r="AQO193"/>
      <c r="AQP193"/>
      <c r="AQQ193"/>
      <c r="AQR193"/>
      <c r="AQS193"/>
      <c r="AQT193"/>
      <c r="AQU193"/>
      <c r="AQV193"/>
      <c r="AQW193"/>
      <c r="AQX193"/>
      <c r="AQY193"/>
      <c r="AQZ193"/>
      <c r="ARA193"/>
      <c r="ARB193"/>
      <c r="ARC193"/>
      <c r="ARD193"/>
      <c r="ARE193"/>
      <c r="ARF193"/>
      <c r="ARG193"/>
      <c r="ARH193"/>
      <c r="ARI193"/>
      <c r="ARJ193"/>
      <c r="ARK193"/>
      <c r="ARL193"/>
      <c r="ARM193"/>
      <c r="ARN193"/>
      <c r="ARO193"/>
      <c r="ARP193"/>
      <c r="ARQ193"/>
      <c r="ARR193"/>
      <c r="ARS193"/>
      <c r="ART193"/>
      <c r="ARU193"/>
      <c r="ARV193"/>
      <c r="ARW193"/>
      <c r="ARX193"/>
      <c r="ARY193"/>
      <c r="ARZ193"/>
      <c r="ASA193"/>
      <c r="ASB193"/>
      <c r="ASC193"/>
      <c r="ASD193"/>
      <c r="ASE193"/>
      <c r="ASF193"/>
      <c r="ASG193"/>
      <c r="ASH193"/>
      <c r="ASI193"/>
      <c r="ASJ193"/>
      <c r="ASK193"/>
      <c r="ASL193"/>
      <c r="ASM193"/>
      <c r="ASN193"/>
      <c r="ASO193"/>
      <c r="ASP193"/>
      <c r="ASQ193"/>
      <c r="ASR193"/>
      <c r="ASS193"/>
      <c r="AST193"/>
      <c r="ASU193"/>
      <c r="ASV193"/>
      <c r="ASW193"/>
      <c r="ASX193"/>
      <c r="ASY193"/>
      <c r="ASZ193"/>
      <c r="ATA193"/>
      <c r="ATB193"/>
      <c r="ATC193"/>
      <c r="ATD193"/>
      <c r="ATE193"/>
      <c r="ATF193"/>
      <c r="ATG193"/>
      <c r="ATH193"/>
      <c r="ATI193"/>
      <c r="ATJ193"/>
      <c r="ATK193"/>
      <c r="ATL193"/>
      <c r="ATM193"/>
      <c r="ATN193"/>
      <c r="ATO193"/>
      <c r="ATP193"/>
      <c r="ATQ193"/>
      <c r="ATR193"/>
      <c r="ATS193"/>
      <c r="ATT193"/>
      <c r="ATU193"/>
      <c r="ATV193"/>
      <c r="ATW193"/>
      <c r="ATX193"/>
      <c r="ATY193"/>
      <c r="ATZ193"/>
      <c r="AUA193"/>
      <c r="AUB193"/>
      <c r="AUC193"/>
      <c r="AUD193"/>
      <c r="AUE193"/>
      <c r="AUF193"/>
      <c r="AUG193"/>
      <c r="AUH193"/>
      <c r="AUI193"/>
      <c r="AUJ193"/>
      <c r="AUK193"/>
      <c r="AUL193"/>
      <c r="AUM193"/>
      <c r="AUN193"/>
      <c r="AUO193"/>
      <c r="AUP193"/>
      <c r="AUQ193"/>
      <c r="AUR193"/>
      <c r="AUS193"/>
      <c r="AUT193"/>
      <c r="AUU193"/>
      <c r="AUV193"/>
      <c r="AUW193"/>
      <c r="AUX193"/>
      <c r="AUY193"/>
      <c r="AUZ193"/>
      <c r="AVA193"/>
      <c r="AVB193"/>
      <c r="AVC193"/>
      <c r="AVD193"/>
      <c r="AVE193"/>
      <c r="AVF193"/>
      <c r="AVG193"/>
      <c r="AVH193"/>
      <c r="AVI193"/>
      <c r="AVJ193"/>
      <c r="AVK193"/>
      <c r="AVL193"/>
      <c r="AVM193"/>
      <c r="AVN193"/>
      <c r="AVO193"/>
      <c r="AVP193"/>
      <c r="AVQ193"/>
      <c r="AVR193"/>
      <c r="AVS193"/>
      <c r="AVT193"/>
      <c r="AVU193"/>
      <c r="AVV193"/>
      <c r="AVW193"/>
      <c r="AVX193"/>
      <c r="AVY193"/>
      <c r="AVZ193"/>
      <c r="AWA193"/>
      <c r="AWB193"/>
      <c r="AWC193"/>
      <c r="AWD193"/>
      <c r="AWE193"/>
      <c r="AWF193"/>
      <c r="AWG193"/>
      <c r="AWH193"/>
      <c r="AWI193"/>
      <c r="AWJ193"/>
      <c r="AWK193"/>
      <c r="AWL193"/>
      <c r="AWM193"/>
      <c r="AWN193"/>
      <c r="AWO193"/>
      <c r="AWP193"/>
      <c r="AWQ193"/>
      <c r="AWR193"/>
      <c r="AWS193"/>
      <c r="AWT193"/>
      <c r="AWU193"/>
      <c r="AWV193"/>
      <c r="AWW193"/>
      <c r="AWX193"/>
      <c r="AWY193"/>
      <c r="AWZ193"/>
      <c r="AXA193"/>
      <c r="AXB193"/>
      <c r="AXC193"/>
      <c r="AXD193"/>
      <c r="AXE193"/>
      <c r="AXF193"/>
      <c r="AXG193"/>
      <c r="AXH193"/>
      <c r="AXI193"/>
      <c r="AXJ193"/>
      <c r="AXK193"/>
      <c r="AXL193"/>
      <c r="AXM193"/>
      <c r="AXN193"/>
      <c r="AXO193"/>
      <c r="AXP193"/>
      <c r="AXQ193"/>
      <c r="AXR193"/>
      <c r="AXS193"/>
      <c r="AXT193"/>
      <c r="AXU193"/>
      <c r="AXV193"/>
      <c r="AXW193"/>
      <c r="AXX193"/>
      <c r="AXY193"/>
      <c r="AXZ193"/>
      <c r="AYA193"/>
      <c r="AYB193"/>
      <c r="AYC193"/>
      <c r="AYD193"/>
      <c r="AYE193"/>
      <c r="AYF193"/>
      <c r="AYG193"/>
      <c r="AYH193"/>
      <c r="AYI193"/>
      <c r="AYJ193"/>
      <c r="AYK193"/>
      <c r="AYL193"/>
      <c r="AYM193"/>
      <c r="AYN193"/>
      <c r="AYO193"/>
      <c r="AYP193"/>
      <c r="AYQ193"/>
      <c r="AYR193"/>
      <c r="AYS193"/>
      <c r="AYT193"/>
      <c r="AYU193"/>
      <c r="AYV193"/>
      <c r="AYW193"/>
      <c r="AYX193"/>
      <c r="AYY193"/>
      <c r="AYZ193"/>
      <c r="AZA193"/>
      <c r="AZB193"/>
      <c r="AZC193"/>
      <c r="AZD193"/>
      <c r="AZE193"/>
      <c r="AZF193"/>
      <c r="AZG193"/>
      <c r="AZH193"/>
      <c r="AZI193"/>
      <c r="AZJ193"/>
      <c r="AZK193"/>
      <c r="AZL193"/>
      <c r="AZM193"/>
      <c r="AZN193"/>
      <c r="AZO193"/>
      <c r="AZP193"/>
      <c r="AZQ193"/>
      <c r="AZR193"/>
      <c r="AZS193"/>
      <c r="AZT193"/>
      <c r="AZU193"/>
      <c r="AZV193"/>
      <c r="AZW193"/>
      <c r="AZX193"/>
      <c r="AZY193"/>
      <c r="AZZ193"/>
      <c r="BAA193"/>
      <c r="BAB193"/>
      <c r="BAC193"/>
      <c r="BAD193"/>
      <c r="BAE193"/>
      <c r="BAF193"/>
      <c r="BAG193"/>
      <c r="BAH193"/>
      <c r="BAI193"/>
      <c r="BAJ193"/>
      <c r="BAK193"/>
      <c r="BAL193"/>
      <c r="BAM193"/>
      <c r="BAN193"/>
      <c r="BAO193"/>
      <c r="BAP193"/>
      <c r="BAQ193"/>
      <c r="BAR193"/>
      <c r="BAS193"/>
      <c r="BAT193"/>
      <c r="BAU193"/>
      <c r="BAV193"/>
      <c r="BAW193"/>
      <c r="BAX193"/>
      <c r="BAY193"/>
      <c r="BAZ193"/>
      <c r="BBA193"/>
      <c r="BBB193"/>
      <c r="BBC193"/>
      <c r="BBD193"/>
      <c r="BBE193"/>
      <c r="BBF193"/>
      <c r="BBG193"/>
      <c r="BBH193"/>
      <c r="BBI193"/>
      <c r="BBJ193"/>
      <c r="BBK193"/>
      <c r="BBL193"/>
      <c r="BBM193"/>
      <c r="BBN193"/>
      <c r="BBO193"/>
      <c r="BBP193"/>
      <c r="BBQ193"/>
      <c r="BBR193"/>
      <c r="BBS193"/>
      <c r="BBT193"/>
      <c r="BBU193"/>
      <c r="BBV193"/>
      <c r="BBW193"/>
      <c r="BBX193"/>
      <c r="BBY193"/>
      <c r="BBZ193"/>
      <c r="BCA193"/>
      <c r="BCB193"/>
      <c r="BCC193"/>
      <c r="BCD193"/>
      <c r="BCE193"/>
      <c r="BCF193"/>
      <c r="BCG193"/>
      <c r="BCH193"/>
      <c r="BCI193"/>
      <c r="BCJ193"/>
      <c r="BCK193"/>
      <c r="BCL193"/>
      <c r="BCM193"/>
      <c r="BCN193"/>
      <c r="BCO193"/>
      <c r="BCP193"/>
      <c r="BCQ193"/>
      <c r="BCR193"/>
      <c r="BCS193"/>
      <c r="BCT193"/>
      <c r="BCU193"/>
      <c r="BCV193"/>
      <c r="BCW193"/>
      <c r="BCX193"/>
      <c r="BCY193"/>
      <c r="BCZ193"/>
      <c r="BDA193"/>
      <c r="BDB193"/>
      <c r="BDC193"/>
      <c r="BDD193"/>
      <c r="BDE193"/>
      <c r="BDF193"/>
      <c r="BDG193"/>
      <c r="BDH193"/>
      <c r="BDI193"/>
      <c r="BDJ193"/>
      <c r="BDK193"/>
      <c r="BDL193"/>
      <c r="BDM193"/>
      <c r="BDN193"/>
      <c r="BDO193"/>
      <c r="BDP193"/>
      <c r="BDQ193"/>
      <c r="BDR193"/>
      <c r="BDS193"/>
      <c r="BDT193"/>
      <c r="BDU193"/>
      <c r="BDV193"/>
      <c r="BDW193"/>
      <c r="BDX193"/>
      <c r="BDY193"/>
      <c r="BDZ193"/>
      <c r="BEA193"/>
      <c r="BEB193"/>
      <c r="BEC193"/>
      <c r="BED193"/>
      <c r="BEE193"/>
      <c r="BEF193"/>
      <c r="BEG193"/>
      <c r="BEH193"/>
      <c r="BEI193"/>
      <c r="BEJ193"/>
      <c r="BEK193"/>
      <c r="BEL193"/>
      <c r="BEM193"/>
      <c r="BEN193"/>
      <c r="BEO193"/>
      <c r="BEP193"/>
      <c r="BEQ193"/>
      <c r="BER193"/>
      <c r="BES193"/>
      <c r="BET193"/>
      <c r="BEU193"/>
      <c r="BEV193"/>
      <c r="BEW193"/>
      <c r="BEX193"/>
      <c r="BEY193"/>
      <c r="BEZ193"/>
      <c r="BFA193"/>
      <c r="BFB193"/>
      <c r="BFC193"/>
      <c r="BFD193"/>
      <c r="BFE193"/>
      <c r="BFF193"/>
      <c r="BFG193"/>
      <c r="BFH193"/>
      <c r="BFI193"/>
      <c r="BFJ193"/>
      <c r="BFK193"/>
      <c r="BFL193"/>
      <c r="BFM193"/>
      <c r="BFN193"/>
      <c r="BFO193"/>
      <c r="BFP193"/>
      <c r="BFQ193"/>
      <c r="BFR193"/>
      <c r="BFS193"/>
      <c r="BFT193"/>
      <c r="BFU193"/>
      <c r="BFV193"/>
      <c r="BFW193"/>
      <c r="BFX193"/>
      <c r="BFY193"/>
      <c r="BFZ193"/>
      <c r="BGA193"/>
      <c r="BGB193"/>
      <c r="BGC193"/>
      <c r="BGD193"/>
      <c r="BGE193"/>
      <c r="BGF193"/>
      <c r="BGG193"/>
      <c r="BGH193"/>
      <c r="BGI193"/>
      <c r="BGJ193"/>
      <c r="BGK193"/>
      <c r="BGL193"/>
      <c r="BGM193"/>
      <c r="BGN193"/>
      <c r="BGO193"/>
      <c r="BGP193"/>
      <c r="BGQ193"/>
      <c r="BGR193"/>
      <c r="BGS193"/>
      <c r="BGT193"/>
      <c r="BGU193"/>
      <c r="BGV193"/>
      <c r="BGW193"/>
      <c r="BGX193"/>
      <c r="BGY193"/>
      <c r="BGZ193"/>
      <c r="BHA193"/>
      <c r="BHB193"/>
      <c r="BHC193"/>
      <c r="BHD193"/>
      <c r="BHE193"/>
      <c r="BHF193"/>
      <c r="BHG193"/>
      <c r="BHH193"/>
      <c r="BHI193"/>
      <c r="BHJ193"/>
      <c r="BHK193"/>
      <c r="BHL193"/>
      <c r="BHM193"/>
      <c r="BHN193"/>
      <c r="BHO193"/>
      <c r="BHP193"/>
      <c r="BHQ193"/>
      <c r="BHR193"/>
      <c r="BHS193"/>
      <c r="BHT193"/>
      <c r="BHU193"/>
      <c r="BHV193"/>
      <c r="BHW193"/>
      <c r="BHX193"/>
      <c r="BHY193"/>
      <c r="BHZ193"/>
      <c r="BIA193"/>
      <c r="BIB193"/>
      <c r="BIC193"/>
      <c r="BID193"/>
      <c r="BIE193"/>
      <c r="BIF193"/>
      <c r="BIG193"/>
      <c r="BIH193"/>
      <c r="BII193"/>
      <c r="BIJ193"/>
      <c r="BIK193"/>
      <c r="BIL193"/>
      <c r="BIM193"/>
      <c r="BIN193"/>
      <c r="BIO193"/>
      <c r="BIP193"/>
      <c r="BIQ193"/>
      <c r="BIR193"/>
      <c r="BIS193"/>
      <c r="BIT193"/>
      <c r="BIU193"/>
      <c r="BIV193"/>
      <c r="BIW193"/>
      <c r="BIX193"/>
      <c r="BIY193"/>
      <c r="BIZ193"/>
      <c r="BJA193"/>
      <c r="BJB193"/>
      <c r="BJC193"/>
      <c r="BJD193"/>
      <c r="BJE193"/>
      <c r="BJF193"/>
      <c r="BJG193"/>
      <c r="BJH193"/>
      <c r="BJI193"/>
      <c r="BJJ193"/>
      <c r="BJK193"/>
      <c r="BJL193"/>
      <c r="BJM193"/>
      <c r="BJN193"/>
      <c r="BJO193"/>
      <c r="BJP193"/>
      <c r="BJQ193"/>
      <c r="BJR193"/>
      <c r="BJS193"/>
      <c r="BJT193"/>
      <c r="BJU193"/>
      <c r="BJV193"/>
      <c r="BJW193"/>
      <c r="BJX193"/>
      <c r="BJY193"/>
      <c r="BJZ193"/>
      <c r="BKA193"/>
      <c r="BKB193"/>
      <c r="BKC193"/>
      <c r="BKD193"/>
      <c r="BKE193"/>
      <c r="BKF193"/>
      <c r="BKG193"/>
      <c r="BKH193"/>
      <c r="BKI193"/>
      <c r="BKJ193"/>
      <c r="BKK193"/>
      <c r="BKL193"/>
      <c r="BKM193"/>
      <c r="BKN193"/>
      <c r="BKO193"/>
      <c r="BKP193"/>
      <c r="BKQ193"/>
      <c r="BKR193"/>
      <c r="BKS193"/>
      <c r="BKT193"/>
      <c r="BKU193"/>
      <c r="BKV193"/>
      <c r="BKW193"/>
      <c r="BKX193"/>
      <c r="BKY193"/>
      <c r="BKZ193"/>
      <c r="BLA193"/>
      <c r="BLB193"/>
      <c r="BLC193"/>
      <c r="BLD193"/>
      <c r="BLE193"/>
      <c r="BLF193"/>
      <c r="BLG193"/>
      <c r="BLH193"/>
      <c r="BLI193"/>
      <c r="BLJ193"/>
      <c r="BLK193"/>
      <c r="BLL193"/>
      <c r="BLM193"/>
      <c r="BLN193"/>
      <c r="BLO193"/>
      <c r="BLP193"/>
      <c r="BLQ193"/>
      <c r="BLR193"/>
      <c r="BLS193"/>
      <c r="BLT193"/>
      <c r="BLU193"/>
      <c r="BLV193"/>
      <c r="BLW193"/>
      <c r="BLX193"/>
      <c r="BLY193"/>
      <c r="BLZ193"/>
      <c r="BMA193"/>
      <c r="BMB193"/>
      <c r="BMC193"/>
      <c r="BMD193"/>
      <c r="BME193"/>
      <c r="BMF193"/>
      <c r="BMG193"/>
      <c r="BMH193"/>
      <c r="BMI193"/>
      <c r="BMJ193"/>
      <c r="BMK193"/>
      <c r="BML193"/>
      <c r="BMM193"/>
      <c r="BMN193"/>
      <c r="BMO193"/>
      <c r="BMP193"/>
      <c r="BMQ193"/>
      <c r="BMR193"/>
      <c r="BMS193"/>
      <c r="BMT193"/>
      <c r="BMU193"/>
      <c r="BMV193"/>
      <c r="BMW193"/>
      <c r="BMX193"/>
      <c r="BMY193"/>
      <c r="BMZ193"/>
      <c r="BNA193"/>
      <c r="BNB193"/>
      <c r="BNC193"/>
      <c r="BND193"/>
      <c r="BNE193"/>
      <c r="BNF193"/>
      <c r="BNG193"/>
      <c r="BNH193"/>
      <c r="BNI193"/>
      <c r="BNJ193"/>
      <c r="BNK193"/>
      <c r="BNL193"/>
      <c r="BNM193"/>
      <c r="BNN193"/>
      <c r="BNO193"/>
      <c r="BNP193"/>
      <c r="BNQ193"/>
      <c r="BNR193"/>
      <c r="BNS193"/>
      <c r="BNT193"/>
      <c r="BNU193"/>
      <c r="BNV193"/>
      <c r="BNW193"/>
      <c r="BNX193"/>
      <c r="BNY193"/>
      <c r="BNZ193"/>
      <c r="BOA193"/>
      <c r="BOB193"/>
      <c r="BOC193"/>
      <c r="BOD193"/>
      <c r="BOE193"/>
      <c r="BOF193"/>
      <c r="BOG193"/>
      <c r="BOH193"/>
      <c r="BOI193"/>
      <c r="BOJ193"/>
      <c r="BOK193"/>
      <c r="BOL193"/>
      <c r="BOM193"/>
      <c r="BON193"/>
      <c r="BOO193"/>
      <c r="BOP193"/>
      <c r="BOQ193"/>
      <c r="BOR193"/>
      <c r="BOS193"/>
      <c r="BOT193"/>
      <c r="BOU193"/>
      <c r="BOV193"/>
      <c r="BOW193"/>
      <c r="BOX193"/>
      <c r="BOY193"/>
      <c r="BOZ193"/>
      <c r="BPA193"/>
      <c r="BPB193"/>
      <c r="BPC193"/>
      <c r="BPD193"/>
      <c r="BPE193"/>
      <c r="BPF193"/>
      <c r="BPG193"/>
      <c r="BPH193"/>
      <c r="BPI193"/>
      <c r="BPJ193"/>
      <c r="BPK193"/>
      <c r="BPL193"/>
      <c r="BPM193"/>
      <c r="BPN193"/>
      <c r="BPO193"/>
      <c r="BPP193"/>
      <c r="BPQ193"/>
      <c r="BPR193"/>
      <c r="BPS193"/>
      <c r="BPT193"/>
      <c r="BPU193"/>
      <c r="BPV193"/>
      <c r="BPW193"/>
      <c r="BPX193"/>
      <c r="BPY193"/>
      <c r="BPZ193"/>
      <c r="BQA193"/>
      <c r="BQB193"/>
      <c r="BQC193"/>
      <c r="BQD193"/>
      <c r="BQE193"/>
      <c r="BQF193"/>
      <c r="BQG193"/>
      <c r="BQH193"/>
      <c r="BQI193"/>
      <c r="BQJ193"/>
      <c r="BQK193"/>
      <c r="BQL193"/>
      <c r="BQM193"/>
      <c r="BQN193"/>
      <c r="BQO193"/>
      <c r="BQP193"/>
      <c r="BQQ193"/>
      <c r="BQR193"/>
      <c r="BQS193"/>
      <c r="BQT193"/>
      <c r="BQU193"/>
      <c r="BQV193"/>
      <c r="BQW193"/>
      <c r="BQX193"/>
      <c r="BQY193"/>
      <c r="BQZ193"/>
      <c r="BRA193"/>
      <c r="BRB193"/>
      <c r="BRC193"/>
      <c r="BRD193"/>
      <c r="BRE193"/>
      <c r="BRF193"/>
      <c r="BRG193"/>
      <c r="BRH193"/>
      <c r="BRI193"/>
      <c r="BRJ193"/>
      <c r="BRK193"/>
      <c r="BRL193"/>
      <c r="BRM193"/>
      <c r="BRN193"/>
      <c r="BRO193"/>
      <c r="BRP193"/>
      <c r="BRQ193"/>
      <c r="BRR193"/>
      <c r="BRS193"/>
      <c r="BRT193"/>
      <c r="BRU193"/>
      <c r="BRV193"/>
      <c r="BRW193"/>
      <c r="BRX193"/>
      <c r="BRY193"/>
      <c r="BRZ193"/>
      <c r="BSA193"/>
      <c r="BSB193"/>
      <c r="BSC193"/>
      <c r="BSD193"/>
      <c r="BSE193"/>
      <c r="BSF193"/>
      <c r="BSG193"/>
      <c r="BSH193"/>
      <c r="BSI193"/>
      <c r="BSJ193"/>
      <c r="BSK193"/>
      <c r="BSL193"/>
      <c r="BSM193"/>
      <c r="BSN193"/>
      <c r="BSO193"/>
      <c r="BSP193"/>
      <c r="BSQ193"/>
      <c r="BSR193"/>
      <c r="BSS193"/>
      <c r="BST193"/>
      <c r="BSU193"/>
      <c r="BSV193"/>
      <c r="BSW193"/>
      <c r="BSX193"/>
      <c r="BSY193"/>
      <c r="BSZ193"/>
      <c r="BTA193"/>
      <c r="BTB193"/>
      <c r="BTC193"/>
      <c r="BTD193"/>
      <c r="BTE193"/>
      <c r="BTF193"/>
      <c r="BTG193"/>
      <c r="BTH193"/>
      <c r="BTI193"/>
      <c r="BTJ193"/>
      <c r="BTK193"/>
      <c r="BTL193"/>
      <c r="BTM193"/>
      <c r="BTN193"/>
      <c r="BTO193"/>
      <c r="BTP193"/>
      <c r="BTQ193"/>
      <c r="BTR193"/>
      <c r="BTS193"/>
      <c r="BTT193"/>
      <c r="BTU193"/>
      <c r="BTV193"/>
      <c r="BTW193"/>
      <c r="BTX193"/>
      <c r="BTY193"/>
      <c r="BTZ193"/>
      <c r="BUA193"/>
      <c r="BUB193"/>
      <c r="BUC193"/>
      <c r="BUD193"/>
      <c r="BUE193"/>
      <c r="BUF193"/>
      <c r="BUG193"/>
      <c r="BUH193"/>
      <c r="BUI193"/>
      <c r="BUJ193"/>
      <c r="BUK193"/>
      <c r="BUL193"/>
      <c r="BUM193"/>
      <c r="BUN193"/>
      <c r="BUO193"/>
      <c r="BUP193"/>
      <c r="BUQ193"/>
      <c r="BUR193"/>
      <c r="BUS193"/>
      <c r="BUT193"/>
      <c r="BUU193"/>
      <c r="BUV193"/>
      <c r="BUW193"/>
      <c r="BUX193"/>
      <c r="BUY193"/>
      <c r="BUZ193"/>
      <c r="BVA193"/>
      <c r="BVB193"/>
      <c r="BVC193"/>
      <c r="BVD193"/>
      <c r="BVE193"/>
      <c r="BVF193"/>
      <c r="BVG193"/>
      <c r="BVH193"/>
      <c r="BVI193"/>
      <c r="BVJ193"/>
      <c r="BVK193"/>
      <c r="BVL193"/>
      <c r="BVM193"/>
      <c r="BVN193"/>
      <c r="BVO193"/>
      <c r="BVP193"/>
      <c r="BVQ193"/>
      <c r="BVR193"/>
      <c r="BVS193"/>
      <c r="BVT193"/>
      <c r="BVU193"/>
      <c r="BVV193"/>
      <c r="BVW193"/>
      <c r="BVX193"/>
      <c r="BVY193"/>
      <c r="BVZ193"/>
      <c r="BWA193"/>
      <c r="BWB193"/>
      <c r="BWC193"/>
      <c r="BWD193"/>
      <c r="BWE193"/>
      <c r="BWF193"/>
      <c r="BWG193"/>
      <c r="BWH193"/>
      <c r="BWI193"/>
      <c r="BWJ193"/>
      <c r="BWK193"/>
      <c r="BWL193"/>
      <c r="BWM193"/>
      <c r="BWN193"/>
      <c r="BWO193"/>
      <c r="BWP193"/>
      <c r="BWQ193"/>
      <c r="BWR193"/>
      <c r="BWS193"/>
      <c r="BWT193"/>
      <c r="BWU193"/>
      <c r="BWV193"/>
      <c r="BWW193"/>
      <c r="BWX193"/>
      <c r="BWY193"/>
      <c r="BWZ193"/>
      <c r="BXA193"/>
      <c r="BXB193"/>
      <c r="BXC193"/>
      <c r="BXD193"/>
      <c r="BXE193"/>
      <c r="BXF193"/>
      <c r="BXG193"/>
      <c r="BXH193"/>
      <c r="BXI193"/>
      <c r="BXJ193"/>
      <c r="BXK193"/>
      <c r="BXL193"/>
      <c r="BXM193"/>
      <c r="BXN193"/>
      <c r="BXO193"/>
      <c r="BXP193"/>
      <c r="BXQ193"/>
      <c r="BXR193"/>
      <c r="BXS193"/>
      <c r="BXT193"/>
      <c r="BXU193"/>
      <c r="BXV193"/>
      <c r="BXW193"/>
      <c r="BXX193"/>
      <c r="BXY193"/>
      <c r="BXZ193"/>
      <c r="BYA193"/>
      <c r="BYB193"/>
      <c r="BYC193"/>
      <c r="BYD193"/>
      <c r="BYE193"/>
      <c r="BYF193"/>
      <c r="BYG193"/>
      <c r="BYH193"/>
      <c r="BYI193"/>
      <c r="BYJ193"/>
      <c r="BYK193"/>
      <c r="BYL193"/>
      <c r="BYM193"/>
      <c r="BYN193"/>
      <c r="BYO193"/>
      <c r="BYP193"/>
      <c r="BYQ193"/>
      <c r="BYR193"/>
      <c r="BYS193"/>
      <c r="BYT193"/>
      <c r="BYU193"/>
      <c r="BYV193"/>
      <c r="BYW193"/>
      <c r="BYX193"/>
      <c r="BYY193"/>
      <c r="BYZ193"/>
      <c r="BZA193"/>
      <c r="BZB193"/>
      <c r="BZC193"/>
      <c r="BZD193"/>
      <c r="BZE193"/>
      <c r="BZF193"/>
      <c r="BZG193"/>
      <c r="BZH193"/>
      <c r="BZI193"/>
      <c r="BZJ193"/>
      <c r="BZK193"/>
      <c r="BZL193"/>
      <c r="BZM193"/>
      <c r="BZN193"/>
      <c r="BZO193"/>
      <c r="BZP193"/>
      <c r="BZQ193"/>
      <c r="BZR193"/>
      <c r="BZS193"/>
      <c r="BZT193"/>
      <c r="BZU193"/>
      <c r="BZV193"/>
      <c r="BZW193"/>
      <c r="BZX193"/>
      <c r="BZY193"/>
      <c r="BZZ193"/>
      <c r="CAA193"/>
      <c r="CAB193"/>
      <c r="CAC193"/>
      <c r="CAD193"/>
      <c r="CAE193"/>
      <c r="CAF193"/>
      <c r="CAG193"/>
      <c r="CAH193"/>
      <c r="CAI193"/>
      <c r="CAJ193"/>
      <c r="CAK193"/>
      <c r="CAL193"/>
      <c r="CAM193"/>
      <c r="CAN193"/>
      <c r="CAO193"/>
      <c r="CAP193"/>
      <c r="CAQ193"/>
      <c r="CAR193"/>
      <c r="CAS193"/>
      <c r="CAT193"/>
      <c r="CAU193"/>
      <c r="CAV193"/>
      <c r="CAW193"/>
      <c r="CAX193"/>
      <c r="CAY193"/>
      <c r="CAZ193"/>
      <c r="CBA193"/>
      <c r="CBB193"/>
      <c r="CBC193"/>
      <c r="CBD193"/>
      <c r="CBE193"/>
      <c r="CBF193"/>
      <c r="CBG193"/>
      <c r="CBH193"/>
      <c r="CBI193"/>
      <c r="CBJ193"/>
      <c r="CBK193"/>
      <c r="CBL193"/>
      <c r="CBM193"/>
      <c r="CBN193"/>
      <c r="CBO193"/>
      <c r="CBP193"/>
      <c r="CBQ193"/>
      <c r="CBR193"/>
      <c r="CBS193"/>
      <c r="CBT193"/>
      <c r="CBU193"/>
      <c r="CBV193"/>
      <c r="CBW193"/>
      <c r="CBX193"/>
      <c r="CBY193"/>
      <c r="CBZ193"/>
      <c r="CCA193"/>
      <c r="CCB193"/>
      <c r="CCC193"/>
      <c r="CCD193"/>
      <c r="CCE193"/>
      <c r="CCF193"/>
      <c r="CCG193"/>
      <c r="CCH193"/>
      <c r="CCI193"/>
      <c r="CCJ193"/>
      <c r="CCK193"/>
      <c r="CCL193"/>
      <c r="CCM193"/>
      <c r="CCN193"/>
      <c r="CCO193"/>
      <c r="CCP193"/>
      <c r="CCQ193"/>
      <c r="CCR193"/>
      <c r="CCS193"/>
      <c r="CCT193"/>
      <c r="CCU193"/>
      <c r="CCV193"/>
      <c r="CCW193"/>
      <c r="CCX193"/>
      <c r="CCY193"/>
      <c r="CCZ193"/>
      <c r="CDA193"/>
      <c r="CDB193"/>
      <c r="CDC193"/>
      <c r="CDD193"/>
      <c r="CDE193"/>
      <c r="CDF193"/>
      <c r="CDG193"/>
      <c r="CDH193"/>
      <c r="CDI193"/>
      <c r="CDJ193"/>
      <c r="CDK193"/>
      <c r="CDL193"/>
      <c r="CDM193"/>
      <c r="CDN193"/>
      <c r="CDO193"/>
      <c r="CDP193"/>
      <c r="CDQ193"/>
      <c r="CDR193"/>
      <c r="CDS193"/>
      <c r="CDT193"/>
      <c r="CDU193"/>
      <c r="CDV193"/>
      <c r="CDW193"/>
      <c r="CDX193"/>
      <c r="CDY193"/>
      <c r="CDZ193"/>
      <c r="CEA193"/>
      <c r="CEB193"/>
      <c r="CEC193"/>
      <c r="CED193"/>
      <c r="CEE193"/>
      <c r="CEF193"/>
      <c r="CEG193"/>
      <c r="CEH193"/>
      <c r="CEI193"/>
      <c r="CEJ193"/>
      <c r="CEK193"/>
      <c r="CEL193"/>
      <c r="CEM193"/>
      <c r="CEN193"/>
      <c r="CEO193"/>
      <c r="CEP193"/>
      <c r="CEQ193"/>
      <c r="CER193"/>
      <c r="CES193"/>
      <c r="CET193"/>
      <c r="CEU193"/>
      <c r="CEV193"/>
      <c r="CEW193"/>
      <c r="CEX193"/>
      <c r="CEY193"/>
      <c r="CEZ193"/>
      <c r="CFA193"/>
      <c r="CFB193"/>
      <c r="CFC193"/>
      <c r="CFD193"/>
      <c r="CFE193"/>
      <c r="CFF193"/>
      <c r="CFG193"/>
      <c r="CFH193"/>
      <c r="CFI193"/>
      <c r="CFJ193"/>
      <c r="CFK193"/>
      <c r="CFL193"/>
      <c r="CFM193"/>
      <c r="CFN193"/>
      <c r="CFO193"/>
      <c r="CFP193"/>
      <c r="CFQ193"/>
      <c r="CFR193"/>
      <c r="CFS193"/>
      <c r="CFT193"/>
      <c r="CFU193"/>
      <c r="CFV193"/>
      <c r="CFW193"/>
      <c r="CFX193"/>
      <c r="CFY193"/>
      <c r="CFZ193"/>
      <c r="CGA193"/>
      <c r="CGB193"/>
      <c r="CGC193"/>
      <c r="CGD193"/>
      <c r="CGE193"/>
      <c r="CGF193"/>
      <c r="CGG193"/>
      <c r="CGH193"/>
      <c r="CGI193"/>
      <c r="CGJ193"/>
      <c r="CGK193"/>
      <c r="CGL193"/>
      <c r="CGM193"/>
      <c r="CGN193"/>
      <c r="CGO193"/>
      <c r="CGP193"/>
      <c r="CGQ193"/>
      <c r="CGR193"/>
      <c r="CGS193"/>
      <c r="CGT193"/>
      <c r="CGU193"/>
      <c r="CGV193"/>
      <c r="CGW193"/>
      <c r="CGX193"/>
      <c r="CGY193"/>
      <c r="CGZ193"/>
      <c r="CHA193"/>
      <c r="CHB193"/>
      <c r="CHC193"/>
      <c r="CHD193"/>
      <c r="CHE193"/>
      <c r="CHF193"/>
      <c r="CHG193"/>
      <c r="CHH193"/>
      <c r="CHI193"/>
      <c r="CHJ193"/>
      <c r="CHK193"/>
      <c r="CHL193"/>
      <c r="CHM193"/>
      <c r="CHN193"/>
      <c r="CHO193"/>
      <c r="CHP193"/>
      <c r="CHQ193"/>
      <c r="CHR193"/>
      <c r="CHS193"/>
      <c r="CHT193"/>
      <c r="CHU193"/>
      <c r="CHV193"/>
      <c r="CHW193"/>
      <c r="CHX193"/>
      <c r="CHY193"/>
      <c r="CHZ193"/>
      <c r="CIA193"/>
      <c r="CIB193"/>
      <c r="CIC193"/>
      <c r="CID193"/>
      <c r="CIE193"/>
      <c r="CIF193"/>
      <c r="CIG193"/>
      <c r="CIH193"/>
      <c r="CII193"/>
      <c r="CIJ193"/>
      <c r="CIK193"/>
      <c r="CIL193"/>
      <c r="CIM193"/>
      <c r="CIN193"/>
      <c r="CIO193"/>
      <c r="CIP193"/>
      <c r="CIQ193"/>
      <c r="CIR193"/>
      <c r="CIS193"/>
      <c r="CIT193"/>
      <c r="CIU193"/>
      <c r="CIV193"/>
      <c r="CIW193"/>
      <c r="CIX193"/>
      <c r="CIY193"/>
      <c r="CIZ193"/>
      <c r="CJA193"/>
      <c r="CJB193"/>
      <c r="CJC193"/>
      <c r="CJD193"/>
      <c r="CJE193"/>
      <c r="CJF193"/>
      <c r="CJG193"/>
      <c r="CJH193"/>
      <c r="CJI193"/>
      <c r="CJJ193"/>
      <c r="CJK193"/>
      <c r="CJL193"/>
      <c r="CJM193"/>
      <c r="CJN193"/>
      <c r="CJO193"/>
      <c r="CJP193"/>
      <c r="CJQ193"/>
      <c r="CJR193"/>
      <c r="CJS193"/>
      <c r="CJT193"/>
      <c r="CJU193"/>
      <c r="CJV193"/>
      <c r="CJW193"/>
      <c r="CJX193"/>
      <c r="CJY193"/>
      <c r="CJZ193"/>
      <c r="CKA193"/>
      <c r="CKB193"/>
      <c r="CKC193"/>
      <c r="CKD193"/>
      <c r="CKE193"/>
      <c r="CKF193"/>
      <c r="CKG193"/>
      <c r="CKH193"/>
      <c r="CKI193"/>
      <c r="CKJ193"/>
      <c r="CKK193"/>
      <c r="CKL193"/>
      <c r="CKM193"/>
      <c r="CKN193"/>
      <c r="CKO193"/>
      <c r="CKP193"/>
      <c r="CKQ193"/>
      <c r="CKR193"/>
      <c r="CKS193"/>
      <c r="CKT193"/>
      <c r="CKU193"/>
      <c r="CKV193"/>
      <c r="CKW193"/>
      <c r="CKX193"/>
      <c r="CKY193"/>
      <c r="CKZ193"/>
      <c r="CLA193"/>
      <c r="CLB193"/>
      <c r="CLC193"/>
      <c r="CLD193"/>
      <c r="CLE193"/>
      <c r="CLF193"/>
      <c r="CLG193"/>
      <c r="CLH193"/>
      <c r="CLI193"/>
      <c r="CLJ193"/>
      <c r="CLK193"/>
      <c r="CLL193"/>
      <c r="CLM193"/>
      <c r="CLN193"/>
      <c r="CLO193"/>
      <c r="CLP193"/>
      <c r="CLQ193"/>
      <c r="CLR193"/>
      <c r="CLS193"/>
      <c r="CLT193"/>
      <c r="CLU193"/>
      <c r="CLV193"/>
      <c r="CLW193"/>
      <c r="CLX193"/>
      <c r="CLY193"/>
      <c r="CLZ193"/>
      <c r="CMA193"/>
      <c r="CMB193"/>
      <c r="CMC193"/>
      <c r="CMD193"/>
      <c r="CME193"/>
      <c r="CMF193"/>
      <c r="CMG193"/>
      <c r="CMH193"/>
      <c r="CMI193"/>
      <c r="CMJ193"/>
      <c r="CMK193"/>
      <c r="CML193"/>
      <c r="CMM193"/>
      <c r="CMN193"/>
      <c r="CMO193"/>
      <c r="CMP193"/>
      <c r="CMQ193"/>
      <c r="CMR193"/>
      <c r="CMS193"/>
      <c r="CMT193"/>
      <c r="CMU193"/>
      <c r="CMV193"/>
      <c r="CMW193"/>
      <c r="CMX193"/>
      <c r="CMY193"/>
      <c r="CMZ193"/>
      <c r="CNA193"/>
      <c r="CNB193"/>
      <c r="CNC193"/>
      <c r="CND193"/>
      <c r="CNE193"/>
      <c r="CNF193"/>
      <c r="CNG193"/>
      <c r="CNH193"/>
      <c r="CNI193"/>
      <c r="CNJ193"/>
      <c r="CNK193"/>
      <c r="CNL193"/>
      <c r="CNM193"/>
      <c r="CNN193"/>
      <c r="CNO193"/>
      <c r="CNP193"/>
      <c r="CNQ193"/>
      <c r="CNR193"/>
      <c r="CNS193"/>
      <c r="CNT193"/>
      <c r="CNU193"/>
      <c r="CNV193"/>
      <c r="CNW193"/>
      <c r="CNX193"/>
      <c r="CNY193"/>
      <c r="CNZ193"/>
      <c r="COA193"/>
      <c r="COB193"/>
      <c r="COC193"/>
      <c r="COD193"/>
      <c r="COE193"/>
      <c r="COF193"/>
      <c r="COG193"/>
      <c r="COH193"/>
      <c r="COI193"/>
      <c r="COJ193"/>
      <c r="COK193"/>
      <c r="COL193"/>
      <c r="COM193"/>
      <c r="CON193"/>
      <c r="COO193"/>
      <c r="COP193"/>
      <c r="COQ193"/>
      <c r="COR193"/>
      <c r="COS193"/>
      <c r="COT193"/>
      <c r="COU193"/>
      <c r="COV193"/>
      <c r="COW193"/>
      <c r="COX193"/>
      <c r="COY193"/>
      <c r="COZ193"/>
      <c r="CPA193"/>
      <c r="CPB193"/>
      <c r="CPC193"/>
      <c r="CPD193"/>
      <c r="CPE193"/>
      <c r="CPF193"/>
      <c r="CPG193"/>
      <c r="CPH193"/>
      <c r="CPI193"/>
      <c r="CPJ193"/>
      <c r="CPK193"/>
      <c r="CPL193"/>
      <c r="CPM193"/>
      <c r="CPN193"/>
      <c r="CPO193"/>
      <c r="CPP193"/>
      <c r="CPQ193"/>
      <c r="CPR193"/>
      <c r="CPS193"/>
      <c r="CPT193"/>
      <c r="CPU193"/>
      <c r="CPV193"/>
      <c r="CPW193"/>
      <c r="CPX193"/>
      <c r="CPY193"/>
      <c r="CPZ193"/>
      <c r="CQA193"/>
      <c r="CQB193"/>
      <c r="CQC193"/>
      <c r="CQD193"/>
      <c r="CQE193"/>
      <c r="CQF193"/>
      <c r="CQG193"/>
      <c r="CQH193"/>
      <c r="CQI193"/>
      <c r="CQJ193"/>
      <c r="CQK193"/>
      <c r="CQL193"/>
      <c r="CQM193"/>
      <c r="CQN193"/>
      <c r="CQO193"/>
      <c r="CQP193"/>
      <c r="CQQ193"/>
      <c r="CQR193"/>
      <c r="CQS193"/>
      <c r="CQT193"/>
      <c r="CQU193"/>
      <c r="CQV193"/>
      <c r="CQW193"/>
      <c r="CQX193"/>
      <c r="CQY193"/>
      <c r="CQZ193"/>
      <c r="CRA193"/>
      <c r="CRB193"/>
      <c r="CRC193"/>
      <c r="CRD193"/>
      <c r="CRE193"/>
      <c r="CRF193"/>
      <c r="CRG193"/>
      <c r="CRH193"/>
      <c r="CRI193"/>
      <c r="CRJ193"/>
      <c r="CRK193"/>
      <c r="CRL193"/>
      <c r="CRM193"/>
      <c r="CRN193"/>
      <c r="CRO193"/>
      <c r="CRP193"/>
      <c r="CRQ193"/>
      <c r="CRR193"/>
      <c r="CRS193"/>
      <c r="CRT193"/>
      <c r="CRU193"/>
      <c r="CRV193"/>
      <c r="CRW193"/>
      <c r="CRX193"/>
      <c r="CRY193"/>
      <c r="CRZ193"/>
      <c r="CSA193"/>
      <c r="CSB193"/>
      <c r="CSC193"/>
      <c r="CSD193"/>
      <c r="CSE193"/>
      <c r="CSF193"/>
      <c r="CSG193"/>
      <c r="CSH193"/>
      <c r="CSI193"/>
      <c r="CSJ193"/>
      <c r="CSK193"/>
      <c r="CSL193"/>
      <c r="CSM193"/>
      <c r="CSN193"/>
      <c r="CSO193"/>
      <c r="CSP193"/>
      <c r="CSQ193"/>
      <c r="CSR193"/>
      <c r="CSS193"/>
      <c r="CST193"/>
      <c r="CSU193"/>
      <c r="CSV193"/>
      <c r="CSW193"/>
      <c r="CSX193"/>
      <c r="CSY193"/>
      <c r="CSZ193"/>
      <c r="CTA193"/>
      <c r="CTB193"/>
      <c r="CTC193"/>
      <c r="CTD193"/>
      <c r="CTE193"/>
      <c r="CTF193"/>
      <c r="CTG193"/>
      <c r="CTH193"/>
      <c r="CTI193"/>
      <c r="CTJ193"/>
      <c r="CTK193"/>
      <c r="CTL193"/>
      <c r="CTM193"/>
      <c r="CTN193"/>
      <c r="CTO193"/>
      <c r="CTP193"/>
      <c r="CTQ193"/>
      <c r="CTR193"/>
      <c r="CTS193"/>
      <c r="CTT193"/>
      <c r="CTU193"/>
      <c r="CTV193"/>
      <c r="CTW193"/>
      <c r="CTX193"/>
      <c r="CTY193"/>
      <c r="CTZ193"/>
      <c r="CUA193"/>
      <c r="CUB193"/>
      <c r="CUC193"/>
      <c r="CUD193"/>
      <c r="CUE193"/>
      <c r="CUF193"/>
      <c r="CUG193"/>
      <c r="CUH193"/>
      <c r="CUI193"/>
      <c r="CUJ193"/>
      <c r="CUK193"/>
      <c r="CUL193"/>
      <c r="CUM193"/>
      <c r="CUN193"/>
      <c r="CUO193"/>
      <c r="CUP193"/>
      <c r="CUQ193"/>
      <c r="CUR193"/>
      <c r="CUS193"/>
      <c r="CUT193"/>
      <c r="CUU193"/>
      <c r="CUV193"/>
      <c r="CUW193"/>
      <c r="CUX193"/>
      <c r="CUY193"/>
      <c r="CUZ193"/>
      <c r="CVA193"/>
      <c r="CVB193"/>
      <c r="CVC193"/>
      <c r="CVD193"/>
      <c r="CVE193"/>
      <c r="CVF193"/>
      <c r="CVG193"/>
      <c r="CVH193"/>
      <c r="CVI193"/>
      <c r="CVJ193"/>
      <c r="CVK193"/>
      <c r="CVL193"/>
      <c r="CVM193"/>
      <c r="CVN193"/>
      <c r="CVO193"/>
      <c r="CVP193"/>
      <c r="CVQ193"/>
      <c r="CVR193"/>
      <c r="CVS193"/>
      <c r="CVT193"/>
      <c r="CVU193"/>
      <c r="CVV193"/>
      <c r="CVW193"/>
      <c r="CVX193"/>
      <c r="CVY193"/>
      <c r="CVZ193"/>
      <c r="CWA193"/>
      <c r="CWB193"/>
      <c r="CWC193"/>
      <c r="CWD193"/>
      <c r="CWE193"/>
      <c r="CWF193"/>
      <c r="CWG193"/>
      <c r="CWH193"/>
      <c r="CWI193"/>
      <c r="CWJ193"/>
      <c r="CWK193"/>
      <c r="CWL193"/>
      <c r="CWM193"/>
      <c r="CWN193"/>
      <c r="CWO193"/>
      <c r="CWP193"/>
      <c r="CWQ193"/>
      <c r="CWR193"/>
      <c r="CWS193"/>
      <c r="CWT193"/>
      <c r="CWU193"/>
      <c r="CWV193"/>
      <c r="CWW193"/>
      <c r="CWX193"/>
      <c r="CWY193"/>
      <c r="CWZ193"/>
      <c r="CXA193"/>
      <c r="CXB193"/>
      <c r="CXC193"/>
      <c r="CXD193"/>
      <c r="CXE193"/>
      <c r="CXF193"/>
      <c r="CXG193"/>
      <c r="CXH193"/>
      <c r="CXI193"/>
      <c r="CXJ193"/>
      <c r="CXK193"/>
      <c r="CXL193"/>
      <c r="CXM193"/>
      <c r="CXN193"/>
      <c r="CXO193"/>
      <c r="CXP193"/>
      <c r="CXQ193"/>
      <c r="CXR193"/>
      <c r="CXS193"/>
      <c r="CXT193"/>
      <c r="CXU193"/>
      <c r="CXV193"/>
      <c r="CXW193"/>
      <c r="CXX193"/>
      <c r="CXY193"/>
      <c r="CXZ193"/>
      <c r="CYA193"/>
      <c r="CYB193"/>
      <c r="CYC193"/>
      <c r="CYD193"/>
      <c r="CYE193"/>
      <c r="CYF193"/>
      <c r="CYG193"/>
      <c r="CYH193"/>
      <c r="CYI193"/>
      <c r="CYJ193"/>
      <c r="CYK193"/>
      <c r="CYL193"/>
      <c r="CYM193"/>
      <c r="CYN193"/>
      <c r="CYO193"/>
      <c r="CYP193"/>
      <c r="CYQ193"/>
      <c r="CYR193"/>
      <c r="CYS193"/>
      <c r="CYT193"/>
      <c r="CYU193"/>
      <c r="CYV193"/>
      <c r="CYW193"/>
      <c r="CYX193"/>
      <c r="CYY193"/>
      <c r="CYZ193"/>
      <c r="CZA193"/>
      <c r="CZB193"/>
      <c r="CZC193"/>
      <c r="CZD193"/>
      <c r="CZE193"/>
      <c r="CZF193"/>
      <c r="CZG193"/>
      <c r="CZH193"/>
      <c r="CZI193"/>
      <c r="CZJ193"/>
      <c r="CZK193"/>
      <c r="CZL193"/>
      <c r="CZM193"/>
      <c r="CZN193"/>
      <c r="CZO193"/>
      <c r="CZP193"/>
      <c r="CZQ193"/>
      <c r="CZR193"/>
      <c r="CZS193"/>
      <c r="CZT193"/>
      <c r="CZU193"/>
      <c r="CZV193"/>
      <c r="CZW193"/>
      <c r="CZX193"/>
      <c r="CZY193"/>
      <c r="CZZ193"/>
      <c r="DAA193"/>
      <c r="DAB193"/>
      <c r="DAC193"/>
      <c r="DAD193"/>
      <c r="DAE193"/>
      <c r="DAF193"/>
      <c r="DAG193"/>
      <c r="DAH193"/>
      <c r="DAI193"/>
      <c r="DAJ193"/>
      <c r="DAK193"/>
      <c r="DAL193"/>
      <c r="DAM193"/>
      <c r="DAN193"/>
      <c r="DAO193"/>
      <c r="DAP193"/>
      <c r="DAQ193"/>
      <c r="DAR193"/>
      <c r="DAS193"/>
      <c r="DAT193"/>
      <c r="DAU193"/>
      <c r="DAV193"/>
      <c r="DAW193"/>
      <c r="DAX193"/>
      <c r="DAY193"/>
      <c r="DAZ193"/>
      <c r="DBA193"/>
      <c r="DBB193"/>
      <c r="DBC193"/>
      <c r="DBD193"/>
      <c r="DBE193"/>
      <c r="DBF193"/>
      <c r="DBG193"/>
      <c r="DBH193"/>
      <c r="DBI193"/>
      <c r="DBJ193"/>
      <c r="DBK193"/>
      <c r="DBL193"/>
      <c r="DBM193"/>
      <c r="DBN193"/>
      <c r="DBO193"/>
      <c r="DBP193"/>
      <c r="DBQ193"/>
      <c r="DBR193"/>
      <c r="DBS193"/>
      <c r="DBT193"/>
      <c r="DBU193"/>
      <c r="DBV193"/>
      <c r="DBW193"/>
      <c r="DBX193"/>
      <c r="DBY193"/>
      <c r="DBZ193"/>
      <c r="DCA193"/>
      <c r="DCB193"/>
      <c r="DCC193"/>
      <c r="DCD193"/>
      <c r="DCE193"/>
      <c r="DCF193"/>
      <c r="DCG193"/>
      <c r="DCH193"/>
      <c r="DCI193"/>
      <c r="DCJ193"/>
      <c r="DCK193"/>
      <c r="DCL193"/>
      <c r="DCM193"/>
      <c r="DCN193"/>
      <c r="DCO193"/>
      <c r="DCP193"/>
      <c r="DCQ193"/>
      <c r="DCR193"/>
      <c r="DCS193"/>
      <c r="DCT193"/>
      <c r="DCU193"/>
      <c r="DCV193"/>
      <c r="DCW193"/>
      <c r="DCX193"/>
      <c r="DCY193"/>
      <c r="DCZ193"/>
      <c r="DDA193"/>
      <c r="DDB193"/>
      <c r="DDC193"/>
      <c r="DDD193"/>
      <c r="DDE193"/>
      <c r="DDF193"/>
      <c r="DDG193"/>
      <c r="DDH193"/>
      <c r="DDI193"/>
      <c r="DDJ193"/>
      <c r="DDK193"/>
      <c r="DDL193"/>
      <c r="DDM193"/>
      <c r="DDN193"/>
      <c r="DDO193"/>
      <c r="DDP193"/>
      <c r="DDQ193"/>
      <c r="DDR193"/>
      <c r="DDS193"/>
      <c r="DDT193"/>
      <c r="DDU193"/>
      <c r="DDV193"/>
      <c r="DDW193"/>
      <c r="DDX193"/>
      <c r="DDY193"/>
      <c r="DDZ193"/>
      <c r="DEA193"/>
      <c r="DEB193"/>
      <c r="DEC193"/>
      <c r="DED193"/>
      <c r="DEE193"/>
      <c r="DEF193"/>
      <c r="DEG193"/>
      <c r="DEH193"/>
      <c r="DEI193"/>
      <c r="DEJ193"/>
      <c r="DEK193"/>
      <c r="DEL193"/>
      <c r="DEM193"/>
      <c r="DEN193"/>
      <c r="DEO193"/>
      <c r="DEP193"/>
      <c r="DEQ193"/>
      <c r="DER193"/>
      <c r="DES193"/>
      <c r="DET193"/>
      <c r="DEU193"/>
      <c r="DEV193"/>
      <c r="DEW193"/>
      <c r="DEX193"/>
      <c r="DEY193"/>
      <c r="DEZ193"/>
      <c r="DFA193"/>
      <c r="DFB193"/>
      <c r="DFC193"/>
      <c r="DFD193"/>
      <c r="DFE193"/>
      <c r="DFF193"/>
      <c r="DFG193"/>
      <c r="DFH193"/>
      <c r="DFI193"/>
      <c r="DFJ193"/>
      <c r="DFK193"/>
      <c r="DFL193"/>
      <c r="DFM193"/>
      <c r="DFN193"/>
      <c r="DFO193"/>
      <c r="DFP193"/>
      <c r="DFQ193"/>
      <c r="DFR193"/>
      <c r="DFS193"/>
      <c r="DFT193"/>
      <c r="DFU193"/>
      <c r="DFV193"/>
      <c r="DFW193"/>
      <c r="DFX193"/>
      <c r="DFY193"/>
      <c r="DFZ193"/>
      <c r="DGA193"/>
      <c r="DGB193"/>
      <c r="DGC193"/>
      <c r="DGD193"/>
      <c r="DGE193"/>
      <c r="DGF193"/>
      <c r="DGG193"/>
      <c r="DGH193"/>
      <c r="DGI193"/>
      <c r="DGJ193"/>
      <c r="DGK193"/>
      <c r="DGL193"/>
      <c r="DGM193"/>
      <c r="DGN193"/>
      <c r="DGO193"/>
      <c r="DGP193"/>
      <c r="DGQ193"/>
      <c r="DGR193"/>
      <c r="DGS193"/>
      <c r="DGT193"/>
      <c r="DGU193"/>
      <c r="DGV193"/>
      <c r="DGW193"/>
      <c r="DGX193"/>
      <c r="DGY193"/>
      <c r="DGZ193"/>
      <c r="DHA193"/>
      <c r="DHB193"/>
      <c r="DHC193"/>
      <c r="DHD193"/>
      <c r="DHE193"/>
      <c r="DHF193"/>
      <c r="DHG193"/>
      <c r="DHH193"/>
      <c r="DHI193"/>
      <c r="DHJ193"/>
      <c r="DHK193"/>
      <c r="DHL193"/>
      <c r="DHM193"/>
      <c r="DHN193"/>
      <c r="DHO193"/>
      <c r="DHP193"/>
      <c r="DHQ193"/>
      <c r="DHR193"/>
      <c r="DHS193"/>
      <c r="DHT193"/>
      <c r="DHU193"/>
      <c r="DHV193"/>
      <c r="DHW193"/>
      <c r="DHX193"/>
      <c r="DHY193"/>
      <c r="DHZ193"/>
      <c r="DIA193"/>
      <c r="DIB193"/>
      <c r="DIC193"/>
      <c r="DID193"/>
      <c r="DIE193"/>
      <c r="DIF193"/>
      <c r="DIG193"/>
      <c r="DIH193"/>
      <c r="DII193"/>
      <c r="DIJ193"/>
      <c r="DIK193"/>
      <c r="DIL193"/>
      <c r="DIM193"/>
      <c r="DIN193"/>
      <c r="DIO193"/>
      <c r="DIP193"/>
      <c r="DIQ193"/>
      <c r="DIR193"/>
      <c r="DIS193"/>
      <c r="DIT193"/>
      <c r="DIU193"/>
      <c r="DIV193"/>
      <c r="DIW193"/>
      <c r="DIX193"/>
      <c r="DIY193"/>
      <c r="DIZ193"/>
      <c r="DJA193"/>
      <c r="DJB193"/>
      <c r="DJC193"/>
      <c r="DJD193"/>
      <c r="DJE193"/>
      <c r="DJF193"/>
      <c r="DJG193"/>
      <c r="DJH193"/>
      <c r="DJI193"/>
      <c r="DJJ193"/>
      <c r="DJK193"/>
      <c r="DJL193"/>
      <c r="DJM193"/>
      <c r="DJN193"/>
      <c r="DJO193"/>
      <c r="DJP193"/>
      <c r="DJQ193"/>
      <c r="DJR193"/>
      <c r="DJS193"/>
      <c r="DJT193"/>
      <c r="DJU193"/>
      <c r="DJV193"/>
      <c r="DJW193"/>
      <c r="DJX193"/>
      <c r="DJY193"/>
      <c r="DJZ193"/>
      <c r="DKA193"/>
      <c r="DKB193"/>
      <c r="DKC193"/>
      <c r="DKD193"/>
      <c r="DKE193"/>
      <c r="DKF193"/>
      <c r="DKG193"/>
      <c r="DKH193"/>
      <c r="DKI193"/>
      <c r="DKJ193"/>
      <c r="DKK193"/>
      <c r="DKL193"/>
      <c r="DKM193"/>
      <c r="DKN193"/>
      <c r="DKO193"/>
      <c r="DKP193"/>
      <c r="DKQ193"/>
      <c r="DKR193"/>
      <c r="DKS193"/>
      <c r="DKT193"/>
      <c r="DKU193"/>
      <c r="DKV193"/>
      <c r="DKW193"/>
      <c r="DKX193"/>
      <c r="DKY193"/>
      <c r="DKZ193"/>
      <c r="DLA193"/>
      <c r="DLB193"/>
      <c r="DLC193"/>
      <c r="DLD193"/>
      <c r="DLE193"/>
      <c r="DLF193"/>
      <c r="DLG193"/>
      <c r="DLH193"/>
      <c r="DLI193"/>
      <c r="DLJ193"/>
      <c r="DLK193"/>
      <c r="DLL193"/>
      <c r="DLM193"/>
      <c r="DLN193"/>
      <c r="DLO193"/>
      <c r="DLP193"/>
      <c r="DLQ193"/>
      <c r="DLR193"/>
      <c r="DLS193"/>
      <c r="DLT193"/>
      <c r="DLU193"/>
      <c r="DLV193"/>
      <c r="DLW193"/>
      <c r="DLX193"/>
      <c r="DLY193"/>
      <c r="DLZ193"/>
      <c r="DMA193"/>
      <c r="DMB193"/>
      <c r="DMC193"/>
      <c r="DMD193"/>
      <c r="DME193"/>
      <c r="DMF193"/>
      <c r="DMG193"/>
      <c r="DMH193"/>
      <c r="DMI193"/>
      <c r="DMJ193"/>
      <c r="DMK193"/>
      <c r="DML193"/>
      <c r="DMM193"/>
      <c r="DMN193"/>
      <c r="DMO193"/>
      <c r="DMP193"/>
      <c r="DMQ193"/>
      <c r="DMR193"/>
      <c r="DMS193"/>
      <c r="DMT193"/>
      <c r="DMU193"/>
      <c r="DMV193"/>
      <c r="DMW193"/>
      <c r="DMX193"/>
      <c r="DMY193"/>
      <c r="DMZ193"/>
      <c r="DNA193"/>
      <c r="DNB193"/>
      <c r="DNC193"/>
      <c r="DND193"/>
      <c r="DNE193"/>
      <c r="DNF193"/>
      <c r="DNG193"/>
      <c r="DNH193"/>
      <c r="DNI193"/>
      <c r="DNJ193"/>
      <c r="DNK193"/>
      <c r="DNL193"/>
      <c r="DNM193"/>
      <c r="DNN193"/>
      <c r="DNO193"/>
      <c r="DNP193"/>
      <c r="DNQ193"/>
      <c r="DNR193"/>
      <c r="DNS193"/>
      <c r="DNT193"/>
      <c r="DNU193"/>
      <c r="DNV193"/>
      <c r="DNW193"/>
      <c r="DNX193"/>
      <c r="DNY193"/>
      <c r="DNZ193"/>
      <c r="DOA193"/>
      <c r="DOB193"/>
      <c r="DOC193"/>
      <c r="DOD193"/>
      <c r="DOE193"/>
      <c r="DOF193"/>
      <c r="DOG193"/>
      <c r="DOH193"/>
      <c r="DOI193"/>
      <c r="DOJ193"/>
      <c r="DOK193"/>
      <c r="DOL193"/>
      <c r="DOM193"/>
      <c r="DON193"/>
      <c r="DOO193"/>
      <c r="DOP193"/>
      <c r="DOQ193"/>
      <c r="DOR193"/>
      <c r="DOS193"/>
      <c r="DOT193"/>
      <c r="DOU193"/>
      <c r="DOV193"/>
      <c r="DOW193"/>
      <c r="DOX193"/>
      <c r="DOY193"/>
      <c r="DOZ193"/>
      <c r="DPA193"/>
      <c r="DPB193"/>
      <c r="DPC193"/>
      <c r="DPD193"/>
      <c r="DPE193"/>
      <c r="DPF193"/>
      <c r="DPG193"/>
      <c r="DPH193"/>
      <c r="DPI193"/>
      <c r="DPJ193"/>
      <c r="DPK193"/>
      <c r="DPL193"/>
      <c r="DPM193"/>
      <c r="DPN193"/>
      <c r="DPO193"/>
      <c r="DPP193"/>
      <c r="DPQ193"/>
      <c r="DPR193"/>
      <c r="DPS193"/>
      <c r="DPT193"/>
      <c r="DPU193"/>
      <c r="DPV193"/>
      <c r="DPW193"/>
      <c r="DPX193"/>
      <c r="DPY193"/>
      <c r="DPZ193"/>
      <c r="DQA193"/>
      <c r="DQB193"/>
      <c r="DQC193"/>
      <c r="DQD193"/>
      <c r="DQE193"/>
      <c r="DQF193"/>
      <c r="DQG193"/>
      <c r="DQH193"/>
      <c r="DQI193"/>
      <c r="DQJ193"/>
      <c r="DQK193"/>
      <c r="DQL193"/>
      <c r="DQM193"/>
      <c r="DQN193"/>
      <c r="DQO193"/>
      <c r="DQP193"/>
      <c r="DQQ193"/>
      <c r="DQR193"/>
      <c r="DQS193"/>
      <c r="DQT193"/>
      <c r="DQU193"/>
      <c r="DQV193"/>
      <c r="DQW193"/>
      <c r="DQX193"/>
      <c r="DQY193"/>
      <c r="DQZ193"/>
      <c r="DRA193"/>
      <c r="DRB193"/>
      <c r="DRC193"/>
      <c r="DRD193"/>
      <c r="DRE193"/>
      <c r="DRF193"/>
      <c r="DRG193"/>
      <c r="DRH193"/>
      <c r="DRI193"/>
      <c r="DRJ193"/>
      <c r="DRK193"/>
      <c r="DRL193"/>
      <c r="DRM193"/>
      <c r="DRN193"/>
      <c r="DRO193"/>
      <c r="DRP193"/>
      <c r="DRQ193"/>
      <c r="DRR193"/>
      <c r="DRS193"/>
      <c r="DRT193"/>
      <c r="DRU193"/>
      <c r="DRV193"/>
      <c r="DRW193"/>
      <c r="DRX193"/>
      <c r="DRY193"/>
      <c r="DRZ193"/>
      <c r="DSA193"/>
      <c r="DSB193"/>
      <c r="DSC193"/>
      <c r="DSD193"/>
      <c r="DSE193"/>
      <c r="DSF193"/>
      <c r="DSG193"/>
      <c r="DSH193"/>
      <c r="DSI193"/>
      <c r="DSJ193"/>
      <c r="DSK193"/>
      <c r="DSL193"/>
      <c r="DSM193"/>
      <c r="DSN193"/>
      <c r="DSO193"/>
      <c r="DSP193"/>
      <c r="DSQ193"/>
      <c r="DSR193"/>
      <c r="DSS193"/>
      <c r="DST193"/>
      <c r="DSU193"/>
      <c r="DSV193"/>
      <c r="DSW193"/>
      <c r="DSX193"/>
      <c r="DSY193"/>
      <c r="DSZ193"/>
      <c r="DTA193"/>
      <c r="DTB193"/>
      <c r="DTC193"/>
      <c r="DTD193"/>
      <c r="DTE193"/>
      <c r="DTF193"/>
      <c r="DTG193"/>
      <c r="DTH193"/>
      <c r="DTI193"/>
      <c r="DTJ193"/>
      <c r="DTK193"/>
      <c r="DTL193"/>
      <c r="DTM193"/>
      <c r="DTN193"/>
      <c r="DTO193"/>
      <c r="DTP193"/>
      <c r="DTQ193"/>
      <c r="DTR193"/>
      <c r="DTS193"/>
      <c r="DTT193"/>
      <c r="DTU193"/>
      <c r="DTV193"/>
      <c r="DTW193"/>
      <c r="DTX193"/>
      <c r="DTY193"/>
      <c r="DTZ193"/>
      <c r="DUA193"/>
      <c r="DUB193"/>
      <c r="DUC193"/>
      <c r="DUD193"/>
      <c r="DUE193"/>
      <c r="DUF193"/>
      <c r="DUG193"/>
      <c r="DUH193"/>
      <c r="DUI193"/>
      <c r="DUJ193"/>
      <c r="DUK193"/>
      <c r="DUL193"/>
      <c r="DUM193"/>
      <c r="DUN193"/>
      <c r="DUO193"/>
      <c r="DUP193"/>
      <c r="DUQ193"/>
      <c r="DUR193"/>
      <c r="DUS193"/>
      <c r="DUT193"/>
      <c r="DUU193"/>
      <c r="DUV193"/>
      <c r="DUW193"/>
      <c r="DUX193"/>
      <c r="DUY193"/>
      <c r="DUZ193"/>
      <c r="DVA193"/>
      <c r="DVB193"/>
      <c r="DVC193"/>
      <c r="DVD193"/>
      <c r="DVE193"/>
      <c r="DVF193"/>
      <c r="DVG193"/>
      <c r="DVH193"/>
      <c r="DVI193"/>
      <c r="DVJ193"/>
      <c r="DVK193"/>
      <c r="DVL193"/>
      <c r="DVM193"/>
      <c r="DVN193"/>
      <c r="DVO193"/>
      <c r="DVP193"/>
      <c r="DVQ193"/>
      <c r="DVR193"/>
      <c r="DVS193"/>
      <c r="DVT193"/>
      <c r="DVU193"/>
      <c r="DVV193"/>
      <c r="DVW193"/>
      <c r="DVX193"/>
      <c r="DVY193"/>
      <c r="DVZ193"/>
      <c r="DWA193"/>
      <c r="DWB193"/>
      <c r="DWC193"/>
      <c r="DWD193"/>
      <c r="DWE193"/>
      <c r="DWF193"/>
      <c r="DWG193"/>
      <c r="DWH193"/>
      <c r="DWI193"/>
      <c r="DWJ193"/>
      <c r="DWK193"/>
      <c r="DWL193"/>
      <c r="DWM193"/>
      <c r="DWN193"/>
      <c r="DWO193"/>
      <c r="DWP193"/>
      <c r="DWQ193"/>
      <c r="DWR193"/>
      <c r="DWS193"/>
      <c r="DWT193"/>
      <c r="DWU193"/>
      <c r="DWV193"/>
      <c r="DWW193"/>
      <c r="DWX193"/>
      <c r="DWY193"/>
      <c r="DWZ193"/>
      <c r="DXA193"/>
      <c r="DXB193"/>
      <c r="DXC193"/>
      <c r="DXD193"/>
      <c r="DXE193"/>
      <c r="DXF193"/>
      <c r="DXG193"/>
      <c r="DXH193"/>
      <c r="DXI193"/>
      <c r="DXJ193"/>
      <c r="DXK193"/>
      <c r="DXL193"/>
      <c r="DXM193"/>
      <c r="DXN193"/>
      <c r="DXO193"/>
      <c r="DXP193"/>
      <c r="DXQ193"/>
      <c r="DXR193"/>
      <c r="DXS193"/>
      <c r="DXT193"/>
      <c r="DXU193"/>
      <c r="DXV193"/>
      <c r="DXW193"/>
      <c r="DXX193"/>
      <c r="DXY193"/>
      <c r="DXZ193"/>
      <c r="DYA193"/>
      <c r="DYB193"/>
      <c r="DYC193"/>
      <c r="DYD193"/>
      <c r="DYE193"/>
      <c r="DYF193"/>
      <c r="DYG193"/>
      <c r="DYH193"/>
      <c r="DYI193"/>
      <c r="DYJ193"/>
      <c r="DYK193"/>
      <c r="DYL193"/>
      <c r="DYM193"/>
      <c r="DYN193"/>
      <c r="DYO193"/>
      <c r="DYP193"/>
      <c r="DYQ193"/>
      <c r="DYR193"/>
      <c r="DYS193"/>
      <c r="DYT193"/>
      <c r="DYU193"/>
      <c r="DYV193"/>
      <c r="DYW193"/>
      <c r="DYX193"/>
      <c r="DYY193"/>
      <c r="DYZ193"/>
      <c r="DZA193"/>
      <c r="DZB193"/>
      <c r="DZC193"/>
      <c r="DZD193"/>
      <c r="DZE193"/>
      <c r="DZF193"/>
      <c r="DZG193"/>
      <c r="DZH193"/>
      <c r="DZI193"/>
      <c r="DZJ193"/>
      <c r="DZK193"/>
      <c r="DZL193"/>
      <c r="DZM193"/>
      <c r="DZN193"/>
      <c r="DZO193"/>
      <c r="DZP193"/>
      <c r="DZQ193"/>
      <c r="DZR193"/>
      <c r="DZS193"/>
      <c r="DZT193"/>
      <c r="DZU193"/>
      <c r="DZV193"/>
      <c r="DZW193"/>
      <c r="DZX193"/>
      <c r="DZY193"/>
      <c r="DZZ193"/>
      <c r="EAA193"/>
      <c r="EAB193"/>
      <c r="EAC193"/>
      <c r="EAD193"/>
      <c r="EAE193"/>
      <c r="EAF193"/>
      <c r="EAG193"/>
      <c r="EAH193"/>
      <c r="EAI193"/>
      <c r="EAJ193"/>
      <c r="EAK193"/>
      <c r="EAL193"/>
      <c r="EAM193"/>
      <c r="EAN193"/>
      <c r="EAO193"/>
      <c r="EAP193"/>
      <c r="EAQ193"/>
      <c r="EAR193"/>
      <c r="EAS193"/>
      <c r="EAT193"/>
      <c r="EAU193"/>
      <c r="EAV193"/>
      <c r="EAW193"/>
      <c r="EAX193"/>
      <c r="EAY193"/>
      <c r="EAZ193"/>
      <c r="EBA193"/>
      <c r="EBB193"/>
      <c r="EBC193"/>
      <c r="EBD193"/>
      <c r="EBE193"/>
      <c r="EBF193"/>
      <c r="EBG193"/>
      <c r="EBH193"/>
      <c r="EBI193"/>
      <c r="EBJ193"/>
      <c r="EBK193"/>
      <c r="EBL193"/>
      <c r="EBM193"/>
      <c r="EBN193"/>
      <c r="EBO193"/>
      <c r="EBP193"/>
      <c r="EBQ193"/>
      <c r="EBR193"/>
      <c r="EBS193"/>
      <c r="EBT193"/>
      <c r="EBU193"/>
      <c r="EBV193"/>
      <c r="EBW193"/>
      <c r="EBX193"/>
      <c r="EBY193"/>
      <c r="EBZ193"/>
      <c r="ECA193"/>
      <c r="ECB193"/>
      <c r="ECC193"/>
      <c r="ECD193"/>
      <c r="ECE193"/>
      <c r="ECF193"/>
      <c r="ECG193"/>
      <c r="ECH193"/>
      <c r="ECI193"/>
      <c r="ECJ193"/>
      <c r="ECK193"/>
      <c r="ECL193"/>
      <c r="ECM193"/>
      <c r="ECN193"/>
      <c r="ECO193"/>
      <c r="ECP193"/>
      <c r="ECQ193"/>
      <c r="ECR193"/>
      <c r="ECS193"/>
      <c r="ECT193"/>
      <c r="ECU193"/>
      <c r="ECV193"/>
      <c r="ECW193"/>
      <c r="ECX193"/>
      <c r="ECY193"/>
      <c r="ECZ193"/>
      <c r="EDA193"/>
      <c r="EDB193"/>
      <c r="EDC193"/>
      <c r="EDD193"/>
      <c r="EDE193"/>
      <c r="EDF193"/>
      <c r="EDG193"/>
      <c r="EDH193"/>
      <c r="EDI193"/>
      <c r="EDJ193"/>
      <c r="EDK193"/>
      <c r="EDL193"/>
      <c r="EDM193"/>
      <c r="EDN193"/>
      <c r="EDO193"/>
      <c r="EDP193"/>
      <c r="EDQ193"/>
      <c r="EDR193"/>
      <c r="EDS193"/>
      <c r="EDT193"/>
      <c r="EDU193"/>
      <c r="EDV193"/>
      <c r="EDW193"/>
      <c r="EDX193"/>
      <c r="EDY193"/>
      <c r="EDZ193"/>
      <c r="EEA193"/>
      <c r="EEB193"/>
      <c r="EEC193"/>
      <c r="EED193"/>
      <c r="EEE193"/>
      <c r="EEF193"/>
      <c r="EEG193"/>
      <c r="EEH193"/>
      <c r="EEI193"/>
      <c r="EEJ193"/>
      <c r="EEK193"/>
      <c r="EEL193"/>
      <c r="EEM193"/>
      <c r="EEN193"/>
      <c r="EEO193"/>
      <c r="EEP193"/>
      <c r="EEQ193"/>
      <c r="EER193"/>
      <c r="EES193"/>
      <c r="EET193"/>
      <c r="EEU193"/>
      <c r="EEV193"/>
      <c r="EEW193"/>
      <c r="EEX193"/>
      <c r="EEY193"/>
      <c r="EEZ193"/>
      <c r="EFA193"/>
      <c r="EFB193"/>
      <c r="EFC193"/>
      <c r="EFD193"/>
      <c r="EFE193"/>
      <c r="EFF193"/>
      <c r="EFG193"/>
      <c r="EFH193"/>
      <c r="EFI193"/>
      <c r="EFJ193"/>
      <c r="EFK193"/>
      <c r="EFL193"/>
      <c r="EFM193"/>
      <c r="EFN193"/>
      <c r="EFO193"/>
      <c r="EFP193"/>
      <c r="EFQ193"/>
      <c r="EFR193"/>
      <c r="EFS193"/>
      <c r="EFT193"/>
      <c r="EFU193"/>
      <c r="EFV193"/>
      <c r="EFW193"/>
      <c r="EFX193"/>
      <c r="EFY193"/>
      <c r="EFZ193"/>
      <c r="EGA193"/>
      <c r="EGB193"/>
      <c r="EGC193"/>
      <c r="EGD193"/>
      <c r="EGE193"/>
      <c r="EGF193"/>
      <c r="EGG193"/>
      <c r="EGH193"/>
      <c r="EGI193"/>
      <c r="EGJ193"/>
      <c r="EGK193"/>
      <c r="EGL193"/>
      <c r="EGM193"/>
      <c r="EGN193"/>
      <c r="EGO193"/>
      <c r="EGP193"/>
      <c r="EGQ193"/>
      <c r="EGR193"/>
      <c r="EGS193"/>
      <c r="EGT193"/>
      <c r="EGU193"/>
      <c r="EGV193"/>
      <c r="EGW193"/>
      <c r="EGX193"/>
      <c r="EGY193"/>
      <c r="EGZ193"/>
      <c r="EHA193"/>
      <c r="EHB193"/>
      <c r="EHC193"/>
      <c r="EHD193"/>
      <c r="EHE193"/>
      <c r="EHF193"/>
      <c r="EHG193"/>
      <c r="EHH193"/>
      <c r="EHI193"/>
      <c r="EHJ193"/>
      <c r="EHK193"/>
      <c r="EHL193"/>
      <c r="EHM193"/>
      <c r="EHN193"/>
      <c r="EHO193"/>
      <c r="EHP193"/>
      <c r="EHQ193"/>
      <c r="EHR193"/>
      <c r="EHS193"/>
      <c r="EHT193"/>
      <c r="EHU193"/>
      <c r="EHV193"/>
      <c r="EHW193"/>
      <c r="EHX193"/>
      <c r="EHY193"/>
      <c r="EHZ193"/>
      <c r="EIA193"/>
      <c r="EIB193"/>
      <c r="EIC193"/>
      <c r="EID193"/>
      <c r="EIE193"/>
      <c r="EIF193"/>
      <c r="EIG193"/>
      <c r="EIH193"/>
      <c r="EII193"/>
      <c r="EIJ193"/>
      <c r="EIK193"/>
      <c r="EIL193"/>
      <c r="EIM193"/>
      <c r="EIN193"/>
      <c r="EIO193"/>
      <c r="EIP193"/>
      <c r="EIQ193"/>
      <c r="EIR193"/>
      <c r="EIS193"/>
      <c r="EIT193"/>
      <c r="EIU193"/>
      <c r="EIV193"/>
      <c r="EIW193"/>
      <c r="EIX193"/>
      <c r="EIY193"/>
      <c r="EIZ193"/>
      <c r="EJA193"/>
      <c r="EJB193"/>
      <c r="EJC193"/>
      <c r="EJD193"/>
      <c r="EJE193"/>
      <c r="EJF193"/>
      <c r="EJG193"/>
      <c r="EJH193"/>
      <c r="EJI193"/>
      <c r="EJJ193"/>
      <c r="EJK193"/>
      <c r="EJL193"/>
      <c r="EJM193"/>
      <c r="EJN193"/>
      <c r="EJO193"/>
      <c r="EJP193"/>
      <c r="EJQ193"/>
      <c r="EJR193"/>
      <c r="EJS193"/>
      <c r="EJT193"/>
      <c r="EJU193"/>
      <c r="EJV193"/>
      <c r="EJW193"/>
      <c r="EJX193"/>
      <c r="EJY193"/>
      <c r="EJZ193"/>
      <c r="EKA193"/>
      <c r="EKB193"/>
      <c r="EKC193"/>
      <c r="EKD193"/>
      <c r="EKE193"/>
      <c r="EKF193"/>
      <c r="EKG193"/>
      <c r="EKH193"/>
      <c r="EKI193"/>
      <c r="EKJ193"/>
      <c r="EKK193"/>
      <c r="EKL193"/>
      <c r="EKM193"/>
      <c r="EKN193"/>
      <c r="EKO193"/>
      <c r="EKP193"/>
      <c r="EKQ193"/>
      <c r="EKR193"/>
      <c r="EKS193"/>
      <c r="EKT193"/>
      <c r="EKU193"/>
      <c r="EKV193"/>
      <c r="EKW193"/>
      <c r="EKX193"/>
      <c r="EKY193"/>
      <c r="EKZ193"/>
      <c r="ELA193"/>
      <c r="ELB193"/>
      <c r="ELC193"/>
      <c r="ELD193"/>
      <c r="ELE193"/>
      <c r="ELF193"/>
      <c r="ELG193"/>
      <c r="ELH193"/>
      <c r="ELI193"/>
      <c r="ELJ193"/>
      <c r="ELK193"/>
      <c r="ELL193"/>
      <c r="ELM193"/>
      <c r="ELN193"/>
      <c r="ELO193"/>
      <c r="ELP193"/>
      <c r="ELQ193"/>
      <c r="ELR193"/>
      <c r="ELS193"/>
      <c r="ELT193"/>
      <c r="ELU193"/>
      <c r="ELV193"/>
      <c r="ELW193"/>
      <c r="ELX193"/>
      <c r="ELY193"/>
      <c r="ELZ193"/>
      <c r="EMA193"/>
      <c r="EMB193"/>
      <c r="EMC193"/>
      <c r="EMD193"/>
      <c r="EME193"/>
      <c r="EMF193"/>
      <c r="EMG193"/>
      <c r="EMH193"/>
      <c r="EMI193"/>
      <c r="EMJ193"/>
      <c r="EMK193"/>
      <c r="EML193"/>
      <c r="EMM193"/>
      <c r="EMN193"/>
      <c r="EMO193"/>
      <c r="EMP193"/>
      <c r="EMQ193"/>
      <c r="EMR193"/>
      <c r="EMS193"/>
      <c r="EMT193"/>
      <c r="EMU193"/>
      <c r="EMV193"/>
      <c r="EMW193"/>
      <c r="EMX193"/>
      <c r="EMY193"/>
      <c r="EMZ193"/>
      <c r="ENA193"/>
      <c r="ENB193"/>
      <c r="ENC193"/>
      <c r="END193"/>
      <c r="ENE193"/>
      <c r="ENF193"/>
      <c r="ENG193"/>
      <c r="ENH193"/>
      <c r="ENI193"/>
      <c r="ENJ193"/>
      <c r="ENK193"/>
      <c r="ENL193"/>
      <c r="ENM193"/>
      <c r="ENN193"/>
      <c r="ENO193"/>
      <c r="ENP193"/>
      <c r="ENQ193"/>
      <c r="ENR193"/>
      <c r="ENS193"/>
      <c r="ENT193"/>
      <c r="ENU193"/>
      <c r="ENV193"/>
      <c r="ENW193"/>
      <c r="ENX193"/>
      <c r="ENY193"/>
      <c r="ENZ193"/>
      <c r="EOA193"/>
      <c r="EOB193"/>
      <c r="EOC193"/>
      <c r="EOD193"/>
      <c r="EOE193"/>
      <c r="EOF193"/>
      <c r="EOG193"/>
      <c r="EOH193"/>
      <c r="EOI193"/>
      <c r="EOJ193"/>
      <c r="EOK193"/>
      <c r="EOL193"/>
      <c r="EOM193"/>
      <c r="EON193"/>
      <c r="EOO193"/>
      <c r="EOP193"/>
      <c r="EOQ193"/>
      <c r="EOR193"/>
      <c r="EOS193"/>
      <c r="EOT193"/>
      <c r="EOU193"/>
      <c r="EOV193"/>
      <c r="EOW193"/>
      <c r="EOX193"/>
      <c r="EOY193"/>
      <c r="EOZ193"/>
      <c r="EPA193"/>
      <c r="EPB193"/>
      <c r="EPC193"/>
      <c r="EPD193"/>
      <c r="EPE193"/>
      <c r="EPF193"/>
      <c r="EPG193"/>
      <c r="EPH193"/>
      <c r="EPI193"/>
      <c r="EPJ193"/>
      <c r="EPK193"/>
      <c r="EPL193"/>
      <c r="EPM193"/>
      <c r="EPN193"/>
      <c r="EPO193"/>
      <c r="EPP193"/>
      <c r="EPQ193"/>
      <c r="EPR193"/>
      <c r="EPS193"/>
      <c r="EPT193"/>
      <c r="EPU193"/>
      <c r="EPV193"/>
      <c r="EPW193"/>
      <c r="EPX193"/>
      <c r="EPY193"/>
      <c r="EPZ193"/>
      <c r="EQA193"/>
      <c r="EQB193"/>
      <c r="EQC193"/>
      <c r="EQD193"/>
      <c r="EQE193"/>
      <c r="EQF193"/>
      <c r="EQG193"/>
      <c r="EQH193"/>
      <c r="EQI193"/>
      <c r="EQJ193"/>
      <c r="EQK193"/>
      <c r="EQL193"/>
      <c r="EQM193"/>
      <c r="EQN193"/>
      <c r="EQO193"/>
      <c r="EQP193"/>
      <c r="EQQ193"/>
      <c r="EQR193"/>
      <c r="EQS193"/>
      <c r="EQT193"/>
      <c r="EQU193"/>
      <c r="EQV193"/>
      <c r="EQW193"/>
      <c r="EQX193"/>
      <c r="EQY193"/>
      <c r="EQZ193"/>
      <c r="ERA193"/>
      <c r="ERB193"/>
      <c r="ERC193"/>
      <c r="ERD193"/>
      <c r="ERE193"/>
      <c r="ERF193"/>
      <c r="ERG193"/>
      <c r="ERH193"/>
      <c r="ERI193"/>
      <c r="ERJ193"/>
      <c r="ERK193"/>
      <c r="ERL193"/>
      <c r="ERM193"/>
      <c r="ERN193"/>
      <c r="ERO193"/>
      <c r="ERP193"/>
      <c r="ERQ193"/>
      <c r="ERR193"/>
      <c r="ERS193"/>
      <c r="ERT193"/>
      <c r="ERU193"/>
      <c r="ERV193"/>
      <c r="ERW193"/>
      <c r="ERX193"/>
      <c r="ERY193"/>
      <c r="ERZ193"/>
      <c r="ESA193"/>
      <c r="ESB193"/>
      <c r="ESC193"/>
      <c r="ESD193"/>
      <c r="ESE193"/>
      <c r="ESF193"/>
      <c r="ESG193"/>
      <c r="ESH193"/>
      <c r="ESI193"/>
      <c r="ESJ193"/>
      <c r="ESK193"/>
      <c r="ESL193"/>
      <c r="ESM193"/>
      <c r="ESN193"/>
      <c r="ESO193"/>
      <c r="ESP193"/>
      <c r="ESQ193"/>
      <c r="ESR193"/>
      <c r="ESS193"/>
      <c r="EST193"/>
      <c r="ESU193"/>
      <c r="ESV193"/>
      <c r="ESW193"/>
      <c r="ESX193"/>
      <c r="ESY193"/>
      <c r="ESZ193"/>
      <c r="ETA193"/>
      <c r="ETB193"/>
      <c r="ETC193"/>
      <c r="ETD193"/>
      <c r="ETE193"/>
      <c r="ETF193"/>
      <c r="ETG193"/>
      <c r="ETH193"/>
      <c r="ETI193"/>
      <c r="ETJ193"/>
      <c r="ETK193"/>
      <c r="ETL193"/>
      <c r="ETM193"/>
      <c r="ETN193"/>
      <c r="ETO193"/>
      <c r="ETP193"/>
      <c r="ETQ193"/>
      <c r="ETR193"/>
      <c r="ETS193"/>
      <c r="ETT193"/>
      <c r="ETU193"/>
      <c r="ETV193"/>
      <c r="ETW193"/>
      <c r="ETX193"/>
      <c r="ETY193"/>
      <c r="ETZ193"/>
      <c r="EUA193"/>
      <c r="EUB193"/>
      <c r="EUC193"/>
      <c r="EUD193"/>
      <c r="EUE193"/>
      <c r="EUF193"/>
      <c r="EUG193"/>
      <c r="EUH193"/>
      <c r="EUI193"/>
      <c r="EUJ193"/>
      <c r="EUK193"/>
      <c r="EUL193"/>
      <c r="EUM193"/>
      <c r="EUN193"/>
      <c r="EUO193"/>
      <c r="EUP193"/>
      <c r="EUQ193"/>
      <c r="EUR193"/>
      <c r="EUS193"/>
      <c r="EUT193"/>
      <c r="EUU193"/>
      <c r="EUV193"/>
      <c r="EUW193"/>
      <c r="EUX193"/>
      <c r="EUY193"/>
      <c r="EUZ193"/>
      <c r="EVA193"/>
      <c r="EVB193"/>
      <c r="EVC193"/>
      <c r="EVD193"/>
      <c r="EVE193"/>
      <c r="EVF193"/>
      <c r="EVG193"/>
      <c r="EVH193"/>
      <c r="EVI193"/>
      <c r="EVJ193"/>
      <c r="EVK193"/>
      <c r="EVL193"/>
      <c r="EVM193"/>
      <c r="EVN193"/>
      <c r="EVO193"/>
      <c r="EVP193"/>
      <c r="EVQ193"/>
      <c r="EVR193"/>
      <c r="EVS193"/>
      <c r="EVT193"/>
      <c r="EVU193"/>
      <c r="EVV193"/>
      <c r="EVW193"/>
      <c r="EVX193"/>
      <c r="EVY193"/>
      <c r="EVZ193"/>
      <c r="EWA193"/>
      <c r="EWB193"/>
      <c r="EWC193"/>
      <c r="EWD193"/>
      <c r="EWE193"/>
      <c r="EWF193"/>
      <c r="EWG193"/>
      <c r="EWH193"/>
      <c r="EWI193"/>
      <c r="EWJ193"/>
      <c r="EWK193"/>
      <c r="EWL193"/>
      <c r="EWM193"/>
      <c r="EWN193"/>
      <c r="EWO193"/>
      <c r="EWP193"/>
      <c r="EWQ193"/>
      <c r="EWR193"/>
      <c r="EWS193"/>
      <c r="EWT193"/>
      <c r="EWU193"/>
      <c r="EWV193"/>
      <c r="EWW193"/>
      <c r="EWX193"/>
      <c r="EWY193"/>
      <c r="EWZ193"/>
      <c r="EXA193"/>
      <c r="EXB193"/>
      <c r="EXC193"/>
      <c r="EXD193"/>
      <c r="EXE193"/>
      <c r="EXF193"/>
      <c r="EXG193"/>
      <c r="EXH193"/>
      <c r="EXI193"/>
      <c r="EXJ193"/>
      <c r="EXK193"/>
      <c r="EXL193"/>
      <c r="EXM193"/>
      <c r="EXN193"/>
      <c r="EXO193"/>
      <c r="EXP193"/>
      <c r="EXQ193"/>
      <c r="EXR193"/>
      <c r="EXS193"/>
      <c r="EXT193"/>
      <c r="EXU193"/>
      <c r="EXV193"/>
      <c r="EXW193"/>
      <c r="EXX193"/>
      <c r="EXY193"/>
      <c r="EXZ193"/>
      <c r="EYA193"/>
      <c r="EYB193"/>
      <c r="EYC193"/>
      <c r="EYD193"/>
      <c r="EYE193"/>
      <c r="EYF193"/>
      <c r="EYG193"/>
      <c r="EYH193"/>
      <c r="EYI193"/>
      <c r="EYJ193"/>
      <c r="EYK193"/>
      <c r="EYL193"/>
      <c r="EYM193"/>
      <c r="EYN193"/>
      <c r="EYO193"/>
      <c r="EYP193"/>
      <c r="EYQ193"/>
      <c r="EYR193"/>
      <c r="EYS193"/>
      <c r="EYT193"/>
      <c r="EYU193"/>
      <c r="EYV193"/>
      <c r="EYW193"/>
      <c r="EYX193"/>
      <c r="EYY193"/>
      <c r="EYZ193"/>
      <c r="EZA193"/>
      <c r="EZB193"/>
      <c r="EZC193"/>
      <c r="EZD193"/>
      <c r="EZE193"/>
      <c r="EZF193"/>
      <c r="EZG193"/>
      <c r="EZH193"/>
      <c r="EZI193"/>
      <c r="EZJ193"/>
      <c r="EZK193"/>
      <c r="EZL193"/>
      <c r="EZM193"/>
      <c r="EZN193"/>
      <c r="EZO193"/>
      <c r="EZP193"/>
      <c r="EZQ193"/>
      <c r="EZR193"/>
      <c r="EZS193"/>
      <c r="EZT193"/>
      <c r="EZU193"/>
      <c r="EZV193"/>
      <c r="EZW193"/>
      <c r="EZX193"/>
      <c r="EZY193"/>
      <c r="EZZ193"/>
      <c r="FAA193"/>
      <c r="FAB193"/>
      <c r="FAC193"/>
      <c r="FAD193"/>
      <c r="FAE193"/>
      <c r="FAF193"/>
      <c r="FAG193"/>
      <c r="FAH193"/>
      <c r="FAI193"/>
      <c r="FAJ193"/>
      <c r="FAK193"/>
      <c r="FAL193"/>
      <c r="FAM193"/>
      <c r="FAN193"/>
      <c r="FAO193"/>
      <c r="FAP193"/>
      <c r="FAQ193"/>
      <c r="FAR193"/>
      <c r="FAS193"/>
      <c r="FAT193"/>
      <c r="FAU193"/>
      <c r="FAV193"/>
      <c r="FAW193"/>
      <c r="FAX193"/>
      <c r="FAY193"/>
      <c r="FAZ193"/>
      <c r="FBA193"/>
      <c r="FBB193"/>
      <c r="FBC193"/>
      <c r="FBD193"/>
      <c r="FBE193"/>
      <c r="FBF193"/>
      <c r="FBG193"/>
      <c r="FBH193"/>
      <c r="FBI193"/>
      <c r="FBJ193"/>
      <c r="FBK193"/>
      <c r="FBL193"/>
      <c r="FBM193"/>
      <c r="FBN193"/>
      <c r="FBO193"/>
      <c r="FBP193"/>
      <c r="FBQ193"/>
      <c r="FBR193"/>
      <c r="FBS193"/>
      <c r="FBT193"/>
      <c r="FBU193"/>
      <c r="FBV193"/>
      <c r="FBW193"/>
      <c r="FBX193"/>
      <c r="FBY193"/>
      <c r="FBZ193"/>
      <c r="FCA193"/>
      <c r="FCB193"/>
      <c r="FCC193"/>
      <c r="FCD193"/>
      <c r="FCE193"/>
      <c r="FCF193"/>
      <c r="FCG193"/>
      <c r="FCH193"/>
      <c r="FCI193"/>
      <c r="FCJ193"/>
      <c r="FCK193"/>
      <c r="FCL193"/>
      <c r="FCM193"/>
      <c r="FCN193"/>
      <c r="FCO193"/>
      <c r="FCP193"/>
      <c r="FCQ193"/>
      <c r="FCR193"/>
      <c r="FCS193"/>
      <c r="FCT193"/>
      <c r="FCU193"/>
      <c r="FCV193"/>
      <c r="FCW193"/>
      <c r="FCX193"/>
      <c r="FCY193"/>
      <c r="FCZ193"/>
      <c r="FDA193"/>
      <c r="FDB193"/>
      <c r="FDC193"/>
      <c r="FDD193"/>
      <c r="FDE193"/>
      <c r="FDF193"/>
      <c r="FDG193"/>
      <c r="FDH193"/>
      <c r="FDI193"/>
      <c r="FDJ193"/>
      <c r="FDK193"/>
      <c r="FDL193"/>
      <c r="FDM193"/>
      <c r="FDN193"/>
      <c r="FDO193"/>
      <c r="FDP193"/>
      <c r="FDQ193"/>
      <c r="FDR193"/>
      <c r="FDS193"/>
      <c r="FDT193"/>
      <c r="FDU193"/>
      <c r="FDV193"/>
      <c r="FDW193"/>
      <c r="FDX193"/>
      <c r="FDY193"/>
      <c r="FDZ193"/>
      <c r="FEA193"/>
      <c r="FEB193"/>
      <c r="FEC193"/>
      <c r="FED193"/>
      <c r="FEE193"/>
      <c r="FEF193"/>
      <c r="FEG193"/>
      <c r="FEH193"/>
      <c r="FEI193"/>
      <c r="FEJ193"/>
      <c r="FEK193"/>
      <c r="FEL193"/>
      <c r="FEM193"/>
      <c r="FEN193"/>
      <c r="FEO193"/>
      <c r="FEP193"/>
      <c r="FEQ193"/>
      <c r="FER193"/>
      <c r="FES193"/>
      <c r="FET193"/>
      <c r="FEU193"/>
      <c r="FEV193"/>
      <c r="FEW193"/>
      <c r="FEX193"/>
      <c r="FEY193"/>
      <c r="FEZ193"/>
      <c r="FFA193"/>
      <c r="FFB193"/>
      <c r="FFC193"/>
      <c r="FFD193"/>
      <c r="FFE193"/>
      <c r="FFF193"/>
      <c r="FFG193"/>
      <c r="FFH193"/>
      <c r="FFI193"/>
      <c r="FFJ193"/>
      <c r="FFK193"/>
      <c r="FFL193"/>
      <c r="FFM193"/>
      <c r="FFN193"/>
      <c r="FFO193"/>
      <c r="FFP193"/>
      <c r="FFQ193"/>
      <c r="FFR193"/>
      <c r="FFS193"/>
      <c r="FFT193"/>
      <c r="FFU193"/>
      <c r="FFV193"/>
      <c r="FFW193"/>
      <c r="FFX193"/>
      <c r="FFY193"/>
      <c r="FFZ193"/>
      <c r="FGA193"/>
      <c r="FGB193"/>
      <c r="FGC193"/>
      <c r="FGD193"/>
      <c r="FGE193"/>
      <c r="FGF193"/>
      <c r="FGG193"/>
      <c r="FGH193"/>
      <c r="FGI193"/>
      <c r="FGJ193"/>
      <c r="FGK193"/>
      <c r="FGL193"/>
      <c r="FGM193"/>
      <c r="FGN193"/>
      <c r="FGO193"/>
      <c r="FGP193"/>
      <c r="FGQ193"/>
      <c r="FGR193"/>
      <c r="FGS193"/>
      <c r="FGT193"/>
      <c r="FGU193"/>
      <c r="FGV193"/>
      <c r="FGW193"/>
      <c r="FGX193"/>
      <c r="FGY193"/>
      <c r="FGZ193"/>
      <c r="FHA193"/>
      <c r="FHB193"/>
      <c r="FHC193"/>
      <c r="FHD193"/>
      <c r="FHE193"/>
      <c r="FHF193"/>
      <c r="FHG193"/>
      <c r="FHH193"/>
      <c r="FHI193"/>
      <c r="FHJ193"/>
      <c r="FHK193"/>
      <c r="FHL193"/>
      <c r="FHM193"/>
      <c r="FHN193"/>
      <c r="FHO193"/>
      <c r="FHP193"/>
      <c r="FHQ193"/>
      <c r="FHR193"/>
      <c r="FHS193"/>
      <c r="FHT193"/>
      <c r="FHU193"/>
      <c r="FHV193"/>
      <c r="FHW193"/>
      <c r="FHX193"/>
      <c r="FHY193"/>
      <c r="FHZ193"/>
      <c r="FIA193"/>
      <c r="FIB193"/>
      <c r="FIC193"/>
      <c r="FID193"/>
      <c r="FIE193"/>
      <c r="FIF193"/>
      <c r="FIG193"/>
      <c r="FIH193"/>
      <c r="FII193"/>
      <c r="FIJ193"/>
      <c r="FIK193"/>
      <c r="FIL193"/>
      <c r="FIM193"/>
      <c r="FIN193"/>
      <c r="FIO193"/>
      <c r="FIP193"/>
      <c r="FIQ193"/>
      <c r="FIR193"/>
      <c r="FIS193"/>
      <c r="FIT193"/>
      <c r="FIU193"/>
      <c r="FIV193"/>
      <c r="FIW193"/>
      <c r="FIX193"/>
      <c r="FIY193"/>
      <c r="FIZ193"/>
      <c r="FJA193"/>
      <c r="FJB193"/>
      <c r="FJC193"/>
      <c r="FJD193"/>
      <c r="FJE193"/>
      <c r="FJF193"/>
      <c r="FJG193"/>
      <c r="FJH193"/>
      <c r="FJI193"/>
      <c r="FJJ193"/>
      <c r="FJK193"/>
      <c r="FJL193"/>
      <c r="FJM193"/>
      <c r="FJN193"/>
      <c r="FJO193"/>
      <c r="FJP193"/>
      <c r="FJQ193"/>
      <c r="FJR193"/>
      <c r="FJS193"/>
      <c r="FJT193"/>
      <c r="FJU193"/>
      <c r="FJV193"/>
      <c r="FJW193"/>
      <c r="FJX193"/>
      <c r="FJY193"/>
      <c r="FJZ193"/>
      <c r="FKA193"/>
      <c r="FKB193"/>
      <c r="FKC193"/>
      <c r="FKD193"/>
      <c r="FKE193"/>
      <c r="FKF193"/>
      <c r="FKG193"/>
      <c r="FKH193"/>
      <c r="FKI193"/>
      <c r="FKJ193"/>
      <c r="FKK193"/>
      <c r="FKL193"/>
      <c r="FKM193"/>
      <c r="FKN193"/>
      <c r="FKO193"/>
      <c r="FKP193"/>
      <c r="FKQ193"/>
      <c r="FKR193"/>
      <c r="FKS193"/>
      <c r="FKT193"/>
      <c r="FKU193"/>
      <c r="FKV193"/>
      <c r="FKW193"/>
      <c r="FKX193"/>
      <c r="FKY193"/>
      <c r="FKZ193"/>
      <c r="FLA193"/>
      <c r="FLB193"/>
      <c r="FLC193"/>
      <c r="FLD193"/>
      <c r="FLE193"/>
      <c r="FLF193"/>
      <c r="FLG193"/>
      <c r="FLH193"/>
      <c r="FLI193"/>
      <c r="FLJ193"/>
      <c r="FLK193"/>
      <c r="FLL193"/>
      <c r="FLM193"/>
      <c r="FLN193"/>
      <c r="FLO193"/>
      <c r="FLP193"/>
      <c r="FLQ193"/>
      <c r="FLR193"/>
      <c r="FLS193"/>
      <c r="FLT193"/>
      <c r="FLU193"/>
      <c r="FLV193"/>
      <c r="FLW193"/>
      <c r="FLX193"/>
      <c r="FLY193"/>
      <c r="FLZ193"/>
      <c r="FMA193"/>
      <c r="FMB193"/>
      <c r="FMC193"/>
      <c r="FMD193"/>
      <c r="FME193"/>
      <c r="FMF193"/>
      <c r="FMG193"/>
      <c r="FMH193"/>
      <c r="FMI193"/>
      <c r="FMJ193"/>
      <c r="FMK193"/>
      <c r="FML193"/>
      <c r="FMM193"/>
      <c r="FMN193"/>
      <c r="FMO193"/>
      <c r="FMP193"/>
      <c r="FMQ193"/>
      <c r="FMR193"/>
      <c r="FMS193"/>
      <c r="FMT193"/>
      <c r="FMU193"/>
      <c r="FMV193"/>
      <c r="FMW193"/>
      <c r="FMX193"/>
      <c r="FMY193"/>
      <c r="FMZ193"/>
      <c r="FNA193"/>
      <c r="FNB193"/>
      <c r="FNC193"/>
      <c r="FND193"/>
      <c r="FNE193"/>
      <c r="FNF193"/>
      <c r="FNG193"/>
      <c r="FNH193"/>
      <c r="FNI193"/>
      <c r="FNJ193"/>
      <c r="FNK193"/>
      <c r="FNL193"/>
      <c r="FNM193"/>
      <c r="FNN193"/>
      <c r="FNO193"/>
      <c r="FNP193"/>
      <c r="FNQ193"/>
      <c r="FNR193"/>
      <c r="FNS193"/>
      <c r="FNT193"/>
      <c r="FNU193"/>
      <c r="FNV193"/>
      <c r="FNW193"/>
      <c r="FNX193"/>
      <c r="FNY193"/>
      <c r="FNZ193"/>
      <c r="FOA193"/>
      <c r="FOB193"/>
      <c r="FOC193"/>
      <c r="FOD193"/>
      <c r="FOE193"/>
      <c r="FOF193"/>
      <c r="FOG193"/>
      <c r="FOH193"/>
      <c r="FOI193"/>
      <c r="FOJ193"/>
      <c r="FOK193"/>
      <c r="FOL193"/>
      <c r="FOM193"/>
      <c r="FON193"/>
      <c r="FOO193"/>
      <c r="FOP193"/>
      <c r="FOQ193"/>
      <c r="FOR193"/>
      <c r="FOS193"/>
      <c r="FOT193"/>
      <c r="FOU193"/>
      <c r="FOV193"/>
      <c r="FOW193"/>
      <c r="FOX193"/>
      <c r="FOY193"/>
      <c r="FOZ193"/>
      <c r="FPA193"/>
      <c r="FPB193"/>
      <c r="FPC193"/>
      <c r="FPD193"/>
      <c r="FPE193"/>
      <c r="FPF193"/>
      <c r="FPG193"/>
      <c r="FPH193"/>
      <c r="FPI193"/>
      <c r="FPJ193"/>
      <c r="FPK193"/>
      <c r="FPL193"/>
      <c r="FPM193"/>
      <c r="FPN193"/>
      <c r="FPO193"/>
      <c r="FPP193"/>
      <c r="FPQ193"/>
      <c r="FPR193"/>
      <c r="FPS193"/>
      <c r="FPT193"/>
      <c r="FPU193"/>
      <c r="FPV193"/>
      <c r="FPW193"/>
      <c r="FPX193"/>
      <c r="FPY193"/>
      <c r="FPZ193"/>
      <c r="FQA193"/>
      <c r="FQB193"/>
      <c r="FQC193"/>
      <c r="FQD193"/>
      <c r="FQE193"/>
      <c r="FQF193"/>
      <c r="FQG193"/>
      <c r="FQH193"/>
      <c r="FQI193"/>
      <c r="FQJ193"/>
      <c r="FQK193"/>
      <c r="FQL193"/>
      <c r="FQM193"/>
      <c r="FQN193"/>
      <c r="FQO193"/>
      <c r="FQP193"/>
      <c r="FQQ193"/>
      <c r="FQR193"/>
      <c r="FQS193"/>
      <c r="FQT193"/>
      <c r="FQU193"/>
      <c r="FQV193"/>
      <c r="FQW193"/>
      <c r="FQX193"/>
      <c r="FQY193"/>
      <c r="FQZ193"/>
      <c r="FRA193"/>
      <c r="FRB193"/>
      <c r="FRC193"/>
      <c r="FRD193"/>
      <c r="FRE193"/>
      <c r="FRF193"/>
      <c r="FRG193"/>
      <c r="FRH193"/>
      <c r="FRI193"/>
      <c r="FRJ193"/>
      <c r="FRK193"/>
      <c r="FRL193"/>
      <c r="FRM193"/>
      <c r="FRN193"/>
      <c r="FRO193"/>
      <c r="FRP193"/>
      <c r="FRQ193"/>
      <c r="FRR193"/>
      <c r="FRS193"/>
      <c r="FRT193"/>
      <c r="FRU193"/>
      <c r="FRV193"/>
      <c r="FRW193"/>
      <c r="FRX193"/>
      <c r="FRY193"/>
      <c r="FRZ193"/>
      <c r="FSA193"/>
      <c r="FSB193"/>
      <c r="FSC193"/>
      <c r="FSD193"/>
      <c r="FSE193"/>
      <c r="FSF193"/>
      <c r="FSG193"/>
      <c r="FSH193"/>
      <c r="FSI193"/>
      <c r="FSJ193"/>
      <c r="FSK193"/>
      <c r="FSL193"/>
      <c r="FSM193"/>
      <c r="FSN193"/>
      <c r="FSO193"/>
      <c r="FSP193"/>
      <c r="FSQ193"/>
      <c r="FSR193"/>
      <c r="FSS193"/>
      <c r="FST193"/>
      <c r="FSU193"/>
      <c r="FSV193"/>
      <c r="FSW193"/>
      <c r="FSX193"/>
      <c r="FSY193"/>
      <c r="FSZ193"/>
      <c r="FTA193"/>
      <c r="FTB193"/>
      <c r="FTC193"/>
      <c r="FTD193"/>
      <c r="FTE193"/>
      <c r="FTF193"/>
      <c r="FTG193"/>
      <c r="FTH193"/>
      <c r="FTI193"/>
      <c r="FTJ193"/>
      <c r="FTK193"/>
      <c r="FTL193"/>
      <c r="FTM193"/>
      <c r="FTN193"/>
      <c r="FTO193"/>
      <c r="FTP193"/>
      <c r="FTQ193"/>
      <c r="FTR193"/>
      <c r="FTS193"/>
      <c r="FTT193"/>
      <c r="FTU193"/>
      <c r="FTV193"/>
      <c r="FTW193"/>
      <c r="FTX193"/>
      <c r="FTY193"/>
      <c r="FTZ193"/>
      <c r="FUA193"/>
      <c r="FUB193"/>
      <c r="FUC193"/>
      <c r="FUD193"/>
      <c r="FUE193"/>
      <c r="FUF193"/>
      <c r="FUG193"/>
      <c r="FUH193"/>
      <c r="FUI193"/>
      <c r="FUJ193"/>
      <c r="FUK193"/>
      <c r="FUL193"/>
      <c r="FUM193"/>
      <c r="FUN193"/>
      <c r="FUO193"/>
      <c r="FUP193"/>
      <c r="FUQ193"/>
      <c r="FUR193"/>
      <c r="FUS193"/>
      <c r="FUT193"/>
      <c r="FUU193"/>
      <c r="FUV193"/>
      <c r="FUW193"/>
      <c r="FUX193"/>
      <c r="FUY193"/>
      <c r="FUZ193"/>
      <c r="FVA193"/>
      <c r="FVB193"/>
      <c r="FVC193"/>
      <c r="FVD193"/>
      <c r="FVE193"/>
      <c r="FVF193"/>
      <c r="FVG193"/>
      <c r="FVH193"/>
      <c r="FVI193"/>
      <c r="FVJ193"/>
      <c r="FVK193"/>
      <c r="FVL193"/>
      <c r="FVM193"/>
      <c r="FVN193"/>
      <c r="FVO193"/>
      <c r="FVP193"/>
      <c r="FVQ193"/>
      <c r="FVR193"/>
      <c r="FVS193"/>
      <c r="FVT193"/>
      <c r="FVU193"/>
      <c r="FVV193"/>
      <c r="FVW193"/>
      <c r="FVX193"/>
      <c r="FVY193"/>
      <c r="FVZ193"/>
      <c r="FWA193"/>
      <c r="FWB193"/>
      <c r="FWC193"/>
      <c r="FWD193"/>
      <c r="FWE193"/>
      <c r="FWF193"/>
      <c r="FWG193"/>
      <c r="FWH193"/>
      <c r="FWI193"/>
      <c r="FWJ193"/>
      <c r="FWK193"/>
      <c r="FWL193"/>
      <c r="FWM193"/>
      <c r="FWN193"/>
      <c r="FWO193"/>
      <c r="FWP193"/>
      <c r="FWQ193"/>
      <c r="FWR193"/>
      <c r="FWS193"/>
      <c r="FWT193"/>
      <c r="FWU193"/>
      <c r="FWV193"/>
      <c r="FWW193"/>
      <c r="FWX193"/>
      <c r="FWY193"/>
      <c r="FWZ193"/>
      <c r="FXA193"/>
      <c r="FXB193"/>
      <c r="FXC193"/>
      <c r="FXD193"/>
      <c r="FXE193"/>
      <c r="FXF193"/>
      <c r="FXG193"/>
      <c r="FXH193"/>
      <c r="FXI193"/>
      <c r="FXJ193"/>
      <c r="FXK193"/>
      <c r="FXL193"/>
      <c r="FXM193"/>
      <c r="FXN193"/>
      <c r="FXO193"/>
      <c r="FXP193"/>
      <c r="FXQ193"/>
      <c r="FXR193"/>
      <c r="FXS193"/>
      <c r="FXT193"/>
      <c r="FXU193"/>
      <c r="FXV193"/>
      <c r="FXW193"/>
      <c r="FXX193"/>
      <c r="FXY193"/>
      <c r="FXZ193"/>
      <c r="FYA193"/>
      <c r="FYB193"/>
      <c r="FYC193"/>
      <c r="FYD193"/>
      <c r="FYE193"/>
      <c r="FYF193"/>
      <c r="FYG193"/>
      <c r="FYH193"/>
      <c r="FYI193"/>
      <c r="FYJ193"/>
      <c r="FYK193"/>
      <c r="FYL193"/>
      <c r="FYM193"/>
      <c r="FYN193"/>
      <c r="FYO193"/>
      <c r="FYP193"/>
      <c r="FYQ193"/>
      <c r="FYR193"/>
      <c r="FYS193"/>
      <c r="FYT193"/>
      <c r="FYU193"/>
      <c r="FYV193"/>
      <c r="FYW193"/>
      <c r="FYX193"/>
      <c r="FYY193"/>
      <c r="FYZ193"/>
      <c r="FZA193"/>
      <c r="FZB193"/>
      <c r="FZC193"/>
      <c r="FZD193"/>
      <c r="FZE193"/>
      <c r="FZF193"/>
      <c r="FZG193"/>
      <c r="FZH193"/>
      <c r="FZI193"/>
      <c r="FZJ193"/>
      <c r="FZK193"/>
      <c r="FZL193"/>
      <c r="FZM193"/>
      <c r="FZN193"/>
      <c r="FZO193"/>
      <c r="FZP193"/>
      <c r="FZQ193"/>
      <c r="FZR193"/>
      <c r="FZS193"/>
      <c r="FZT193"/>
      <c r="FZU193"/>
      <c r="FZV193"/>
      <c r="FZW193"/>
      <c r="FZX193"/>
      <c r="FZY193"/>
      <c r="FZZ193"/>
      <c r="GAA193"/>
      <c r="GAB193"/>
      <c r="GAC193"/>
      <c r="GAD193"/>
      <c r="GAE193"/>
      <c r="GAF193"/>
      <c r="GAG193"/>
      <c r="GAH193"/>
      <c r="GAI193"/>
      <c r="GAJ193"/>
      <c r="GAK193"/>
      <c r="GAL193"/>
      <c r="GAM193"/>
      <c r="GAN193"/>
      <c r="GAO193"/>
      <c r="GAP193"/>
      <c r="GAQ193"/>
      <c r="GAR193"/>
      <c r="GAS193"/>
      <c r="GAT193"/>
      <c r="GAU193"/>
      <c r="GAV193"/>
      <c r="GAW193"/>
      <c r="GAX193"/>
      <c r="GAY193"/>
      <c r="GAZ193"/>
      <c r="GBA193"/>
      <c r="GBB193"/>
      <c r="GBC193"/>
      <c r="GBD193"/>
      <c r="GBE193"/>
      <c r="GBF193"/>
      <c r="GBG193"/>
      <c r="GBH193"/>
      <c r="GBI193"/>
      <c r="GBJ193"/>
      <c r="GBK193"/>
      <c r="GBL193"/>
      <c r="GBM193"/>
      <c r="GBN193"/>
      <c r="GBO193"/>
      <c r="GBP193"/>
      <c r="GBQ193"/>
      <c r="GBR193"/>
      <c r="GBS193"/>
      <c r="GBT193"/>
      <c r="GBU193"/>
      <c r="GBV193"/>
      <c r="GBW193"/>
      <c r="GBX193"/>
      <c r="GBY193"/>
      <c r="GBZ193"/>
      <c r="GCA193"/>
      <c r="GCB193"/>
      <c r="GCC193"/>
      <c r="GCD193"/>
      <c r="GCE193"/>
      <c r="GCF193"/>
      <c r="GCG193"/>
      <c r="GCH193"/>
      <c r="GCI193"/>
      <c r="GCJ193"/>
      <c r="GCK193"/>
      <c r="GCL193"/>
      <c r="GCM193"/>
      <c r="GCN193"/>
      <c r="GCO193"/>
      <c r="GCP193"/>
      <c r="GCQ193"/>
      <c r="GCR193"/>
      <c r="GCS193"/>
      <c r="GCT193"/>
      <c r="GCU193"/>
      <c r="GCV193"/>
      <c r="GCW193"/>
      <c r="GCX193"/>
      <c r="GCY193"/>
      <c r="GCZ193"/>
      <c r="GDA193"/>
      <c r="GDB193"/>
      <c r="GDC193"/>
      <c r="GDD193"/>
      <c r="GDE193"/>
      <c r="GDF193"/>
      <c r="GDG193"/>
      <c r="GDH193"/>
      <c r="GDI193"/>
      <c r="GDJ193"/>
      <c r="GDK193"/>
      <c r="GDL193"/>
      <c r="GDM193"/>
      <c r="GDN193"/>
      <c r="GDO193"/>
      <c r="GDP193"/>
      <c r="GDQ193"/>
      <c r="GDR193"/>
      <c r="GDS193"/>
      <c r="GDT193"/>
      <c r="GDU193"/>
      <c r="GDV193"/>
      <c r="GDW193"/>
      <c r="GDX193"/>
      <c r="GDY193"/>
      <c r="GDZ193"/>
      <c r="GEA193"/>
      <c r="GEB193"/>
      <c r="GEC193"/>
      <c r="GED193"/>
      <c r="GEE193"/>
      <c r="GEF193"/>
      <c r="GEG193"/>
      <c r="GEH193"/>
      <c r="GEI193"/>
      <c r="GEJ193"/>
      <c r="GEK193"/>
      <c r="GEL193"/>
      <c r="GEM193"/>
      <c r="GEN193"/>
      <c r="GEO193"/>
      <c r="GEP193"/>
      <c r="GEQ193"/>
      <c r="GER193"/>
      <c r="GES193"/>
      <c r="GET193"/>
      <c r="GEU193"/>
      <c r="GEV193"/>
      <c r="GEW193"/>
      <c r="GEX193"/>
      <c r="GEY193"/>
      <c r="GEZ193"/>
      <c r="GFA193"/>
      <c r="GFB193"/>
      <c r="GFC193"/>
      <c r="GFD193"/>
      <c r="GFE193"/>
      <c r="GFF193"/>
      <c r="GFG193"/>
      <c r="GFH193"/>
      <c r="GFI193"/>
      <c r="GFJ193"/>
      <c r="GFK193"/>
      <c r="GFL193"/>
      <c r="GFM193"/>
      <c r="GFN193"/>
      <c r="GFO193"/>
      <c r="GFP193"/>
      <c r="GFQ193"/>
      <c r="GFR193"/>
      <c r="GFS193"/>
      <c r="GFT193"/>
      <c r="GFU193"/>
      <c r="GFV193"/>
      <c r="GFW193"/>
      <c r="GFX193"/>
      <c r="GFY193"/>
      <c r="GFZ193"/>
      <c r="GGA193"/>
      <c r="GGB193"/>
      <c r="GGC193"/>
      <c r="GGD193"/>
      <c r="GGE193"/>
      <c r="GGF193"/>
      <c r="GGG193"/>
      <c r="GGH193"/>
      <c r="GGI193"/>
      <c r="GGJ193"/>
      <c r="GGK193"/>
      <c r="GGL193"/>
      <c r="GGM193"/>
      <c r="GGN193"/>
      <c r="GGO193"/>
      <c r="GGP193"/>
      <c r="GGQ193"/>
      <c r="GGR193"/>
      <c r="GGS193"/>
      <c r="GGT193"/>
      <c r="GGU193"/>
      <c r="GGV193"/>
      <c r="GGW193"/>
      <c r="GGX193"/>
      <c r="GGY193"/>
      <c r="GGZ193"/>
      <c r="GHA193"/>
      <c r="GHB193"/>
      <c r="GHC193"/>
      <c r="GHD193"/>
      <c r="GHE193"/>
      <c r="GHF193"/>
      <c r="GHG193"/>
      <c r="GHH193"/>
      <c r="GHI193"/>
      <c r="GHJ193"/>
      <c r="GHK193"/>
      <c r="GHL193"/>
      <c r="GHM193"/>
      <c r="GHN193"/>
      <c r="GHO193"/>
      <c r="GHP193"/>
      <c r="GHQ193"/>
      <c r="GHR193"/>
      <c r="GHS193"/>
      <c r="GHT193"/>
      <c r="GHU193"/>
      <c r="GHV193"/>
      <c r="GHW193"/>
      <c r="GHX193"/>
      <c r="GHY193"/>
      <c r="GHZ193"/>
      <c r="GIA193"/>
      <c r="GIB193"/>
      <c r="GIC193"/>
      <c r="GID193"/>
      <c r="GIE193"/>
      <c r="GIF193"/>
      <c r="GIG193"/>
      <c r="GIH193"/>
      <c r="GII193"/>
      <c r="GIJ193"/>
      <c r="GIK193"/>
      <c r="GIL193"/>
      <c r="GIM193"/>
      <c r="GIN193"/>
      <c r="GIO193"/>
      <c r="GIP193"/>
      <c r="GIQ193"/>
      <c r="GIR193"/>
      <c r="GIS193"/>
      <c r="GIT193"/>
      <c r="GIU193"/>
      <c r="GIV193"/>
      <c r="GIW193"/>
      <c r="GIX193"/>
      <c r="GIY193"/>
      <c r="GIZ193"/>
      <c r="GJA193"/>
      <c r="GJB193"/>
      <c r="GJC193"/>
      <c r="GJD193"/>
      <c r="GJE193"/>
      <c r="GJF193"/>
      <c r="GJG193"/>
      <c r="GJH193"/>
      <c r="GJI193"/>
      <c r="GJJ193"/>
      <c r="GJK193"/>
      <c r="GJL193"/>
      <c r="GJM193"/>
      <c r="GJN193"/>
      <c r="GJO193"/>
      <c r="GJP193"/>
      <c r="GJQ193"/>
      <c r="GJR193"/>
      <c r="GJS193"/>
      <c r="GJT193"/>
      <c r="GJU193"/>
      <c r="GJV193"/>
      <c r="GJW193"/>
      <c r="GJX193"/>
      <c r="GJY193"/>
      <c r="GJZ193"/>
      <c r="GKA193"/>
      <c r="GKB193"/>
      <c r="GKC193"/>
      <c r="GKD193"/>
      <c r="GKE193"/>
      <c r="GKF193"/>
      <c r="GKG193"/>
      <c r="GKH193"/>
      <c r="GKI193"/>
      <c r="GKJ193"/>
      <c r="GKK193"/>
      <c r="GKL193"/>
      <c r="GKM193"/>
      <c r="GKN193"/>
      <c r="GKO193"/>
      <c r="GKP193"/>
      <c r="GKQ193"/>
      <c r="GKR193"/>
      <c r="GKS193"/>
      <c r="GKT193"/>
      <c r="GKU193"/>
      <c r="GKV193"/>
      <c r="GKW193"/>
      <c r="GKX193"/>
      <c r="GKY193"/>
      <c r="GKZ193"/>
      <c r="GLA193"/>
      <c r="GLB193"/>
      <c r="GLC193"/>
      <c r="GLD193"/>
      <c r="GLE193"/>
      <c r="GLF193"/>
      <c r="GLG193"/>
      <c r="GLH193"/>
      <c r="GLI193"/>
      <c r="GLJ193"/>
      <c r="GLK193"/>
      <c r="GLL193"/>
      <c r="GLM193"/>
      <c r="GLN193"/>
      <c r="GLO193"/>
      <c r="GLP193"/>
      <c r="GLQ193"/>
      <c r="GLR193"/>
      <c r="GLS193"/>
      <c r="GLT193"/>
      <c r="GLU193"/>
      <c r="GLV193"/>
      <c r="GLW193"/>
      <c r="GLX193"/>
      <c r="GLY193"/>
      <c r="GLZ193"/>
      <c r="GMA193"/>
      <c r="GMB193"/>
      <c r="GMC193"/>
      <c r="GMD193"/>
      <c r="GME193"/>
      <c r="GMF193"/>
      <c r="GMG193"/>
      <c r="GMH193"/>
      <c r="GMI193"/>
      <c r="GMJ193"/>
      <c r="GMK193"/>
      <c r="GML193"/>
      <c r="GMM193"/>
      <c r="GMN193"/>
      <c r="GMO193"/>
      <c r="GMP193"/>
      <c r="GMQ193"/>
      <c r="GMR193"/>
      <c r="GMS193"/>
      <c r="GMT193"/>
      <c r="GMU193"/>
      <c r="GMV193"/>
      <c r="GMW193"/>
      <c r="GMX193"/>
      <c r="GMY193"/>
      <c r="GMZ193"/>
      <c r="GNA193"/>
      <c r="GNB193"/>
      <c r="GNC193"/>
      <c r="GND193"/>
      <c r="GNE193"/>
      <c r="GNF193"/>
      <c r="GNG193"/>
      <c r="GNH193"/>
      <c r="GNI193"/>
      <c r="GNJ193"/>
      <c r="GNK193"/>
      <c r="GNL193"/>
      <c r="GNM193"/>
      <c r="GNN193"/>
      <c r="GNO193"/>
      <c r="GNP193"/>
      <c r="GNQ193"/>
      <c r="GNR193"/>
      <c r="GNS193"/>
      <c r="GNT193"/>
      <c r="GNU193"/>
      <c r="GNV193"/>
      <c r="GNW193"/>
      <c r="GNX193"/>
      <c r="GNY193"/>
      <c r="GNZ193"/>
      <c r="GOA193"/>
      <c r="GOB193"/>
      <c r="GOC193"/>
      <c r="GOD193"/>
      <c r="GOE193"/>
      <c r="GOF193"/>
      <c r="GOG193"/>
      <c r="GOH193"/>
      <c r="GOI193"/>
      <c r="GOJ193"/>
      <c r="GOK193"/>
      <c r="GOL193"/>
      <c r="GOM193"/>
      <c r="GON193"/>
      <c r="GOO193"/>
      <c r="GOP193"/>
      <c r="GOQ193"/>
      <c r="GOR193"/>
      <c r="GOS193"/>
      <c r="GOT193"/>
      <c r="GOU193"/>
      <c r="GOV193"/>
      <c r="GOW193"/>
      <c r="GOX193"/>
      <c r="GOY193"/>
      <c r="GOZ193"/>
      <c r="GPA193"/>
      <c r="GPB193"/>
      <c r="GPC193"/>
      <c r="GPD193"/>
      <c r="GPE193"/>
      <c r="GPF193"/>
      <c r="GPG193"/>
      <c r="GPH193"/>
      <c r="GPI193"/>
      <c r="GPJ193"/>
      <c r="GPK193"/>
      <c r="GPL193"/>
      <c r="GPM193"/>
      <c r="GPN193"/>
      <c r="GPO193"/>
      <c r="GPP193"/>
      <c r="GPQ193"/>
      <c r="GPR193"/>
      <c r="GPS193"/>
      <c r="GPT193"/>
      <c r="GPU193"/>
      <c r="GPV193"/>
      <c r="GPW193"/>
      <c r="GPX193"/>
      <c r="GPY193"/>
      <c r="GPZ193"/>
      <c r="GQA193"/>
      <c r="GQB193"/>
      <c r="GQC193"/>
      <c r="GQD193"/>
      <c r="GQE193"/>
      <c r="GQF193"/>
      <c r="GQG193"/>
      <c r="GQH193"/>
      <c r="GQI193"/>
      <c r="GQJ193"/>
      <c r="GQK193"/>
      <c r="GQL193"/>
      <c r="GQM193"/>
      <c r="GQN193"/>
      <c r="GQO193"/>
      <c r="GQP193"/>
      <c r="GQQ193"/>
      <c r="GQR193"/>
      <c r="GQS193"/>
      <c r="GQT193"/>
      <c r="GQU193"/>
      <c r="GQV193"/>
      <c r="GQW193"/>
      <c r="GQX193"/>
      <c r="GQY193"/>
      <c r="GQZ193"/>
      <c r="GRA193"/>
      <c r="GRB193"/>
      <c r="GRC193"/>
      <c r="GRD193"/>
      <c r="GRE193"/>
      <c r="GRF193"/>
      <c r="GRG193"/>
      <c r="GRH193"/>
      <c r="GRI193"/>
      <c r="GRJ193"/>
      <c r="GRK193"/>
      <c r="GRL193"/>
      <c r="GRM193"/>
      <c r="GRN193"/>
      <c r="GRO193"/>
      <c r="GRP193"/>
      <c r="GRQ193"/>
      <c r="GRR193"/>
      <c r="GRS193"/>
      <c r="GRT193"/>
      <c r="GRU193"/>
      <c r="GRV193"/>
      <c r="GRW193"/>
      <c r="GRX193"/>
      <c r="GRY193"/>
      <c r="GRZ193"/>
      <c r="GSA193"/>
      <c r="GSB193"/>
      <c r="GSC193"/>
      <c r="GSD193"/>
      <c r="GSE193"/>
      <c r="GSF193"/>
      <c r="GSG193"/>
      <c r="GSH193"/>
      <c r="GSI193"/>
      <c r="GSJ193"/>
      <c r="GSK193"/>
      <c r="GSL193"/>
      <c r="GSM193"/>
      <c r="GSN193"/>
      <c r="GSO193"/>
      <c r="GSP193"/>
      <c r="GSQ193"/>
      <c r="GSR193"/>
      <c r="GSS193"/>
      <c r="GST193"/>
      <c r="GSU193"/>
      <c r="GSV193"/>
      <c r="GSW193"/>
      <c r="GSX193"/>
      <c r="GSY193"/>
      <c r="GSZ193"/>
      <c r="GTA193"/>
      <c r="GTB193"/>
      <c r="GTC193"/>
      <c r="GTD193"/>
      <c r="GTE193"/>
      <c r="GTF193"/>
      <c r="GTG193"/>
      <c r="GTH193"/>
      <c r="GTI193"/>
      <c r="GTJ193"/>
      <c r="GTK193"/>
      <c r="GTL193"/>
      <c r="GTM193"/>
      <c r="GTN193"/>
      <c r="GTO193"/>
      <c r="GTP193"/>
      <c r="GTQ193"/>
      <c r="GTR193"/>
      <c r="GTS193"/>
      <c r="GTT193"/>
      <c r="GTU193"/>
      <c r="GTV193"/>
      <c r="GTW193"/>
      <c r="GTX193"/>
      <c r="GTY193"/>
      <c r="GTZ193"/>
      <c r="GUA193"/>
      <c r="GUB193"/>
      <c r="GUC193"/>
      <c r="GUD193"/>
      <c r="GUE193"/>
      <c r="GUF193"/>
      <c r="GUG193"/>
      <c r="GUH193"/>
      <c r="GUI193"/>
      <c r="GUJ193"/>
      <c r="GUK193"/>
      <c r="GUL193"/>
      <c r="GUM193"/>
      <c r="GUN193"/>
      <c r="GUO193"/>
      <c r="GUP193"/>
      <c r="GUQ193"/>
      <c r="GUR193"/>
      <c r="GUS193"/>
      <c r="GUT193"/>
      <c r="GUU193"/>
      <c r="GUV193"/>
      <c r="GUW193"/>
      <c r="GUX193"/>
      <c r="GUY193"/>
      <c r="GUZ193"/>
      <c r="GVA193"/>
      <c r="GVB193"/>
      <c r="GVC193"/>
      <c r="GVD193"/>
      <c r="GVE193"/>
      <c r="GVF193"/>
      <c r="GVG193"/>
      <c r="GVH193"/>
      <c r="GVI193"/>
      <c r="GVJ193"/>
      <c r="GVK193"/>
      <c r="GVL193"/>
      <c r="GVM193"/>
      <c r="GVN193"/>
      <c r="GVO193"/>
      <c r="GVP193"/>
      <c r="GVQ193"/>
      <c r="GVR193"/>
      <c r="GVS193"/>
      <c r="GVT193"/>
      <c r="GVU193"/>
      <c r="GVV193"/>
      <c r="GVW193"/>
      <c r="GVX193"/>
      <c r="GVY193"/>
      <c r="GVZ193"/>
      <c r="GWA193"/>
      <c r="GWB193"/>
      <c r="GWC193"/>
      <c r="GWD193"/>
      <c r="GWE193"/>
      <c r="GWF193"/>
      <c r="GWG193"/>
      <c r="GWH193"/>
      <c r="GWI193"/>
      <c r="GWJ193"/>
      <c r="GWK193"/>
      <c r="GWL193"/>
      <c r="GWM193"/>
      <c r="GWN193"/>
      <c r="GWO193"/>
      <c r="GWP193"/>
      <c r="GWQ193"/>
      <c r="GWR193"/>
      <c r="GWS193"/>
      <c r="GWT193"/>
      <c r="GWU193"/>
      <c r="GWV193"/>
      <c r="GWW193"/>
      <c r="GWX193"/>
      <c r="GWY193"/>
      <c r="GWZ193"/>
      <c r="GXA193"/>
      <c r="GXB193"/>
      <c r="GXC193"/>
      <c r="GXD193"/>
      <c r="GXE193"/>
      <c r="GXF193"/>
      <c r="GXG193"/>
      <c r="GXH193"/>
      <c r="GXI193"/>
      <c r="GXJ193"/>
      <c r="GXK193"/>
      <c r="GXL193"/>
      <c r="GXM193"/>
      <c r="GXN193"/>
      <c r="GXO193"/>
      <c r="GXP193"/>
      <c r="GXQ193"/>
      <c r="GXR193"/>
      <c r="GXS193"/>
      <c r="GXT193"/>
      <c r="GXU193"/>
      <c r="GXV193"/>
      <c r="GXW193"/>
      <c r="GXX193"/>
      <c r="GXY193"/>
      <c r="GXZ193"/>
      <c r="GYA193"/>
      <c r="GYB193"/>
      <c r="GYC193"/>
      <c r="GYD193"/>
      <c r="GYE193"/>
      <c r="GYF193"/>
      <c r="GYG193"/>
      <c r="GYH193"/>
      <c r="GYI193"/>
      <c r="GYJ193"/>
      <c r="GYK193"/>
      <c r="GYL193"/>
      <c r="GYM193"/>
      <c r="GYN193"/>
      <c r="GYO193"/>
      <c r="GYP193"/>
      <c r="GYQ193"/>
      <c r="GYR193"/>
      <c r="GYS193"/>
      <c r="GYT193"/>
      <c r="GYU193"/>
      <c r="GYV193"/>
      <c r="GYW193"/>
      <c r="GYX193"/>
      <c r="GYY193"/>
      <c r="GYZ193"/>
      <c r="GZA193"/>
      <c r="GZB193"/>
      <c r="GZC193"/>
      <c r="GZD193"/>
      <c r="GZE193"/>
      <c r="GZF193"/>
      <c r="GZG193"/>
      <c r="GZH193"/>
      <c r="GZI193"/>
      <c r="GZJ193"/>
      <c r="GZK193"/>
      <c r="GZL193"/>
      <c r="GZM193"/>
      <c r="GZN193"/>
      <c r="GZO193"/>
      <c r="GZP193"/>
      <c r="GZQ193"/>
      <c r="GZR193"/>
      <c r="GZS193"/>
      <c r="GZT193"/>
      <c r="GZU193"/>
      <c r="GZV193"/>
      <c r="GZW193"/>
      <c r="GZX193"/>
      <c r="GZY193"/>
      <c r="GZZ193"/>
      <c r="HAA193"/>
      <c r="HAB193"/>
      <c r="HAC193"/>
      <c r="HAD193"/>
      <c r="HAE193"/>
      <c r="HAF193"/>
      <c r="HAG193"/>
      <c r="HAH193"/>
      <c r="HAI193"/>
      <c r="HAJ193"/>
      <c r="HAK193"/>
      <c r="HAL193"/>
      <c r="HAM193"/>
      <c r="HAN193"/>
      <c r="HAO193"/>
      <c r="HAP193"/>
      <c r="HAQ193"/>
      <c r="HAR193"/>
      <c r="HAS193"/>
      <c r="HAT193"/>
      <c r="HAU193"/>
      <c r="HAV193"/>
      <c r="HAW193"/>
      <c r="HAX193"/>
      <c r="HAY193"/>
      <c r="HAZ193"/>
      <c r="HBA193"/>
      <c r="HBB193"/>
      <c r="HBC193"/>
      <c r="HBD193"/>
      <c r="HBE193"/>
      <c r="HBF193"/>
      <c r="HBG193"/>
      <c r="HBH193"/>
      <c r="HBI193"/>
      <c r="HBJ193"/>
      <c r="HBK193"/>
      <c r="HBL193"/>
      <c r="HBM193"/>
      <c r="HBN193"/>
      <c r="HBO193"/>
      <c r="HBP193"/>
      <c r="HBQ193"/>
      <c r="HBR193"/>
      <c r="HBS193"/>
      <c r="HBT193"/>
      <c r="HBU193"/>
      <c r="HBV193"/>
      <c r="HBW193"/>
      <c r="HBX193"/>
      <c r="HBY193"/>
      <c r="HBZ193"/>
      <c r="HCA193"/>
      <c r="HCB193"/>
      <c r="HCC193"/>
      <c r="HCD193"/>
      <c r="HCE193"/>
      <c r="HCF193"/>
      <c r="HCG193"/>
      <c r="HCH193"/>
      <c r="HCI193"/>
      <c r="HCJ193"/>
      <c r="HCK193"/>
      <c r="HCL193"/>
      <c r="HCM193"/>
      <c r="HCN193"/>
      <c r="HCO193"/>
      <c r="HCP193"/>
      <c r="HCQ193"/>
      <c r="HCR193"/>
      <c r="HCS193"/>
      <c r="HCT193"/>
      <c r="HCU193"/>
      <c r="HCV193"/>
      <c r="HCW193"/>
      <c r="HCX193"/>
      <c r="HCY193"/>
      <c r="HCZ193"/>
      <c r="HDA193"/>
      <c r="HDB193"/>
      <c r="HDC193"/>
      <c r="HDD193"/>
      <c r="HDE193"/>
      <c r="HDF193"/>
      <c r="HDG193"/>
      <c r="HDH193"/>
      <c r="HDI193"/>
      <c r="HDJ193"/>
      <c r="HDK193"/>
      <c r="HDL193"/>
      <c r="HDM193"/>
      <c r="HDN193"/>
      <c r="HDO193"/>
      <c r="HDP193"/>
      <c r="HDQ193"/>
      <c r="HDR193"/>
      <c r="HDS193"/>
      <c r="HDT193"/>
      <c r="HDU193"/>
      <c r="HDV193"/>
      <c r="HDW193"/>
      <c r="HDX193"/>
      <c r="HDY193"/>
      <c r="HDZ193"/>
      <c r="HEA193"/>
      <c r="HEB193"/>
      <c r="HEC193"/>
      <c r="HED193"/>
      <c r="HEE193"/>
      <c r="HEF193"/>
      <c r="HEG193"/>
      <c r="HEH193"/>
      <c r="HEI193"/>
      <c r="HEJ193"/>
      <c r="HEK193"/>
      <c r="HEL193"/>
      <c r="HEM193"/>
      <c r="HEN193"/>
      <c r="HEO193"/>
      <c r="HEP193"/>
      <c r="HEQ193"/>
      <c r="HER193"/>
      <c r="HES193"/>
      <c r="HET193"/>
      <c r="HEU193"/>
      <c r="HEV193"/>
      <c r="HEW193"/>
      <c r="HEX193"/>
      <c r="HEY193"/>
      <c r="HEZ193"/>
      <c r="HFA193"/>
      <c r="HFB193"/>
      <c r="HFC193"/>
      <c r="HFD193"/>
      <c r="HFE193"/>
      <c r="HFF193"/>
      <c r="HFG193"/>
      <c r="HFH193"/>
      <c r="HFI193"/>
      <c r="HFJ193"/>
      <c r="HFK193"/>
      <c r="HFL193"/>
      <c r="HFM193"/>
      <c r="HFN193"/>
      <c r="HFO193"/>
      <c r="HFP193"/>
      <c r="HFQ193"/>
      <c r="HFR193"/>
      <c r="HFS193"/>
      <c r="HFT193"/>
      <c r="HFU193"/>
      <c r="HFV193"/>
      <c r="HFW193"/>
      <c r="HFX193"/>
      <c r="HFY193"/>
      <c r="HFZ193"/>
      <c r="HGA193"/>
      <c r="HGB193"/>
      <c r="HGC193"/>
      <c r="HGD193"/>
      <c r="HGE193"/>
      <c r="HGF193"/>
      <c r="HGG193"/>
      <c r="HGH193"/>
      <c r="HGI193"/>
      <c r="HGJ193"/>
      <c r="HGK193"/>
      <c r="HGL193"/>
      <c r="HGM193"/>
      <c r="HGN193"/>
      <c r="HGO193"/>
      <c r="HGP193"/>
      <c r="HGQ193"/>
      <c r="HGR193"/>
      <c r="HGS193"/>
      <c r="HGT193"/>
      <c r="HGU193"/>
      <c r="HGV193"/>
      <c r="HGW193"/>
      <c r="HGX193"/>
      <c r="HGY193"/>
      <c r="HGZ193"/>
      <c r="HHA193"/>
      <c r="HHB193"/>
      <c r="HHC193"/>
      <c r="HHD193"/>
      <c r="HHE193"/>
      <c r="HHF193"/>
      <c r="HHG193"/>
      <c r="HHH193"/>
      <c r="HHI193"/>
      <c r="HHJ193"/>
      <c r="HHK193"/>
      <c r="HHL193"/>
      <c r="HHM193"/>
      <c r="HHN193"/>
      <c r="HHO193"/>
      <c r="HHP193"/>
      <c r="HHQ193"/>
      <c r="HHR193"/>
      <c r="HHS193"/>
      <c r="HHT193"/>
      <c r="HHU193"/>
      <c r="HHV193"/>
      <c r="HHW193"/>
      <c r="HHX193"/>
      <c r="HHY193"/>
      <c r="HHZ193"/>
      <c r="HIA193"/>
      <c r="HIB193"/>
      <c r="HIC193"/>
      <c r="HID193"/>
      <c r="HIE193"/>
      <c r="HIF193"/>
      <c r="HIG193"/>
      <c r="HIH193"/>
      <c r="HII193"/>
      <c r="HIJ193"/>
      <c r="HIK193"/>
      <c r="HIL193"/>
      <c r="HIM193"/>
      <c r="HIN193"/>
      <c r="HIO193"/>
      <c r="HIP193"/>
      <c r="HIQ193"/>
      <c r="HIR193"/>
      <c r="HIS193"/>
      <c r="HIT193"/>
      <c r="HIU193"/>
      <c r="HIV193"/>
      <c r="HIW193"/>
      <c r="HIX193"/>
      <c r="HIY193"/>
      <c r="HIZ193"/>
      <c r="HJA193"/>
      <c r="HJB193"/>
      <c r="HJC193"/>
      <c r="HJD193"/>
      <c r="HJE193"/>
      <c r="HJF193"/>
      <c r="HJG193"/>
      <c r="HJH193"/>
      <c r="HJI193"/>
      <c r="HJJ193"/>
      <c r="HJK193"/>
      <c r="HJL193"/>
      <c r="HJM193"/>
      <c r="HJN193"/>
      <c r="HJO193"/>
      <c r="HJP193"/>
      <c r="HJQ193"/>
      <c r="HJR193"/>
      <c r="HJS193"/>
      <c r="HJT193"/>
      <c r="HJU193"/>
      <c r="HJV193"/>
      <c r="HJW193"/>
      <c r="HJX193"/>
      <c r="HJY193"/>
      <c r="HJZ193"/>
      <c r="HKA193"/>
      <c r="HKB193"/>
      <c r="HKC193"/>
      <c r="HKD193"/>
      <c r="HKE193"/>
      <c r="HKF193"/>
      <c r="HKG193"/>
      <c r="HKH193"/>
      <c r="HKI193"/>
      <c r="HKJ193"/>
      <c r="HKK193"/>
      <c r="HKL193"/>
      <c r="HKM193"/>
      <c r="HKN193"/>
      <c r="HKO193"/>
      <c r="HKP193"/>
      <c r="HKQ193"/>
      <c r="HKR193"/>
      <c r="HKS193"/>
      <c r="HKT193"/>
      <c r="HKU193"/>
      <c r="HKV193"/>
      <c r="HKW193"/>
      <c r="HKX193"/>
      <c r="HKY193"/>
      <c r="HKZ193"/>
      <c r="HLA193"/>
      <c r="HLB193"/>
      <c r="HLC193"/>
      <c r="HLD193"/>
      <c r="HLE193"/>
      <c r="HLF193"/>
      <c r="HLG193"/>
      <c r="HLH193"/>
      <c r="HLI193"/>
      <c r="HLJ193"/>
      <c r="HLK193"/>
      <c r="HLL193"/>
      <c r="HLM193"/>
      <c r="HLN193"/>
      <c r="HLO193"/>
      <c r="HLP193"/>
      <c r="HLQ193"/>
      <c r="HLR193"/>
      <c r="HLS193"/>
      <c r="HLT193"/>
      <c r="HLU193"/>
      <c r="HLV193"/>
      <c r="HLW193"/>
      <c r="HLX193"/>
      <c r="HLY193"/>
      <c r="HLZ193"/>
      <c r="HMA193"/>
      <c r="HMB193"/>
      <c r="HMC193"/>
      <c r="HMD193"/>
      <c r="HME193"/>
      <c r="HMF193"/>
      <c r="HMG193"/>
      <c r="HMH193"/>
      <c r="HMI193"/>
      <c r="HMJ193"/>
      <c r="HMK193"/>
      <c r="HML193"/>
      <c r="HMM193"/>
      <c r="HMN193"/>
      <c r="HMO193"/>
      <c r="HMP193"/>
      <c r="HMQ193"/>
      <c r="HMR193"/>
      <c r="HMS193"/>
      <c r="HMT193"/>
      <c r="HMU193"/>
      <c r="HMV193"/>
      <c r="HMW193"/>
      <c r="HMX193"/>
      <c r="HMY193"/>
      <c r="HMZ193"/>
      <c r="HNA193"/>
      <c r="HNB193"/>
      <c r="HNC193"/>
      <c r="HND193"/>
      <c r="HNE193"/>
      <c r="HNF193"/>
      <c r="HNG193"/>
      <c r="HNH193"/>
      <c r="HNI193"/>
      <c r="HNJ193"/>
      <c r="HNK193"/>
      <c r="HNL193"/>
      <c r="HNM193"/>
      <c r="HNN193"/>
      <c r="HNO193"/>
      <c r="HNP193"/>
      <c r="HNQ193"/>
      <c r="HNR193"/>
      <c r="HNS193"/>
      <c r="HNT193"/>
      <c r="HNU193"/>
      <c r="HNV193"/>
      <c r="HNW193"/>
      <c r="HNX193"/>
      <c r="HNY193"/>
      <c r="HNZ193"/>
      <c r="HOA193"/>
      <c r="HOB193"/>
      <c r="HOC193"/>
      <c r="HOD193"/>
      <c r="HOE193"/>
      <c r="HOF193"/>
      <c r="HOG193"/>
      <c r="HOH193"/>
      <c r="HOI193"/>
      <c r="HOJ193"/>
      <c r="HOK193"/>
      <c r="HOL193"/>
      <c r="HOM193"/>
      <c r="HON193"/>
      <c r="HOO193"/>
      <c r="HOP193"/>
      <c r="HOQ193"/>
      <c r="HOR193"/>
      <c r="HOS193"/>
      <c r="HOT193"/>
      <c r="HOU193"/>
      <c r="HOV193"/>
      <c r="HOW193"/>
      <c r="HOX193"/>
      <c r="HOY193"/>
      <c r="HOZ193"/>
      <c r="HPA193"/>
      <c r="HPB193"/>
      <c r="HPC193"/>
      <c r="HPD193"/>
      <c r="HPE193"/>
      <c r="HPF193"/>
      <c r="HPG193"/>
      <c r="HPH193"/>
      <c r="HPI193"/>
      <c r="HPJ193"/>
      <c r="HPK193"/>
      <c r="HPL193"/>
      <c r="HPM193"/>
      <c r="HPN193"/>
      <c r="HPO193"/>
      <c r="HPP193"/>
      <c r="HPQ193"/>
      <c r="HPR193"/>
      <c r="HPS193"/>
      <c r="HPT193"/>
      <c r="HPU193"/>
      <c r="HPV193"/>
      <c r="HPW193"/>
      <c r="HPX193"/>
      <c r="HPY193"/>
      <c r="HPZ193"/>
      <c r="HQA193"/>
      <c r="HQB193"/>
      <c r="HQC193"/>
      <c r="HQD193"/>
      <c r="HQE193"/>
      <c r="HQF193"/>
      <c r="HQG193"/>
      <c r="HQH193"/>
      <c r="HQI193"/>
      <c r="HQJ193"/>
      <c r="HQK193"/>
      <c r="HQL193"/>
      <c r="HQM193"/>
      <c r="HQN193"/>
      <c r="HQO193"/>
      <c r="HQP193"/>
      <c r="HQQ193"/>
      <c r="HQR193"/>
      <c r="HQS193"/>
      <c r="HQT193"/>
      <c r="HQU193"/>
      <c r="HQV193"/>
      <c r="HQW193"/>
      <c r="HQX193"/>
      <c r="HQY193"/>
      <c r="HQZ193"/>
      <c r="HRA193"/>
      <c r="HRB193"/>
      <c r="HRC193"/>
      <c r="HRD193"/>
      <c r="HRE193"/>
      <c r="HRF193"/>
      <c r="HRG193"/>
      <c r="HRH193"/>
      <c r="HRI193"/>
      <c r="HRJ193"/>
      <c r="HRK193"/>
      <c r="HRL193"/>
      <c r="HRM193"/>
      <c r="HRN193"/>
      <c r="HRO193"/>
      <c r="HRP193"/>
      <c r="HRQ193"/>
      <c r="HRR193"/>
      <c r="HRS193"/>
      <c r="HRT193"/>
      <c r="HRU193"/>
      <c r="HRV193"/>
      <c r="HRW193"/>
      <c r="HRX193"/>
      <c r="HRY193"/>
      <c r="HRZ193"/>
      <c r="HSA193"/>
      <c r="HSB193"/>
      <c r="HSC193"/>
      <c r="HSD193"/>
      <c r="HSE193"/>
      <c r="HSF193"/>
      <c r="HSG193"/>
      <c r="HSH193"/>
      <c r="HSI193"/>
      <c r="HSJ193"/>
      <c r="HSK193"/>
      <c r="HSL193"/>
      <c r="HSM193"/>
      <c r="HSN193"/>
      <c r="HSO193"/>
      <c r="HSP193"/>
      <c r="HSQ193"/>
      <c r="HSR193"/>
      <c r="HSS193"/>
      <c r="HST193"/>
      <c r="HSU193"/>
      <c r="HSV193"/>
      <c r="HSW193"/>
      <c r="HSX193"/>
      <c r="HSY193"/>
      <c r="HSZ193"/>
      <c r="HTA193"/>
      <c r="HTB193"/>
      <c r="HTC193"/>
      <c r="HTD193"/>
      <c r="HTE193"/>
      <c r="HTF193"/>
      <c r="HTG193"/>
      <c r="HTH193"/>
      <c r="HTI193"/>
      <c r="HTJ193"/>
      <c r="HTK193"/>
      <c r="HTL193"/>
      <c r="HTM193"/>
      <c r="HTN193"/>
      <c r="HTO193"/>
      <c r="HTP193"/>
      <c r="HTQ193"/>
      <c r="HTR193"/>
      <c r="HTS193"/>
      <c r="HTT193"/>
      <c r="HTU193"/>
      <c r="HTV193"/>
      <c r="HTW193"/>
      <c r="HTX193"/>
      <c r="HTY193"/>
      <c r="HTZ193"/>
      <c r="HUA193"/>
      <c r="HUB193"/>
      <c r="HUC193"/>
      <c r="HUD193"/>
      <c r="HUE193"/>
      <c r="HUF193"/>
      <c r="HUG193"/>
      <c r="HUH193"/>
      <c r="HUI193"/>
      <c r="HUJ193"/>
      <c r="HUK193"/>
      <c r="HUL193"/>
      <c r="HUM193"/>
      <c r="HUN193"/>
      <c r="HUO193"/>
      <c r="HUP193"/>
      <c r="HUQ193"/>
      <c r="HUR193"/>
      <c r="HUS193"/>
      <c r="HUT193"/>
      <c r="HUU193"/>
      <c r="HUV193"/>
      <c r="HUW193"/>
      <c r="HUX193"/>
      <c r="HUY193"/>
      <c r="HUZ193"/>
      <c r="HVA193"/>
      <c r="HVB193"/>
      <c r="HVC193"/>
      <c r="HVD193"/>
      <c r="HVE193"/>
      <c r="HVF193"/>
      <c r="HVG193"/>
      <c r="HVH193"/>
      <c r="HVI193"/>
      <c r="HVJ193"/>
      <c r="HVK193"/>
      <c r="HVL193"/>
      <c r="HVM193"/>
      <c r="HVN193"/>
      <c r="HVO193"/>
      <c r="HVP193"/>
      <c r="HVQ193"/>
      <c r="HVR193"/>
      <c r="HVS193"/>
      <c r="HVT193"/>
      <c r="HVU193"/>
      <c r="HVV193"/>
      <c r="HVW193"/>
      <c r="HVX193"/>
      <c r="HVY193"/>
      <c r="HVZ193"/>
      <c r="HWA193"/>
      <c r="HWB193"/>
      <c r="HWC193"/>
      <c r="HWD193"/>
      <c r="HWE193"/>
      <c r="HWF193"/>
      <c r="HWG193"/>
      <c r="HWH193"/>
      <c r="HWI193"/>
      <c r="HWJ193"/>
      <c r="HWK193"/>
      <c r="HWL193"/>
      <c r="HWM193"/>
      <c r="HWN193"/>
      <c r="HWO193"/>
      <c r="HWP193"/>
      <c r="HWQ193"/>
      <c r="HWR193"/>
      <c r="HWS193"/>
      <c r="HWT193"/>
      <c r="HWU193"/>
      <c r="HWV193"/>
      <c r="HWW193"/>
      <c r="HWX193"/>
      <c r="HWY193"/>
      <c r="HWZ193"/>
      <c r="HXA193"/>
      <c r="HXB193"/>
      <c r="HXC193"/>
      <c r="HXD193"/>
      <c r="HXE193"/>
      <c r="HXF193"/>
      <c r="HXG193"/>
      <c r="HXH193"/>
      <c r="HXI193"/>
      <c r="HXJ193"/>
      <c r="HXK193"/>
      <c r="HXL193"/>
      <c r="HXM193"/>
      <c r="HXN193"/>
      <c r="HXO193"/>
      <c r="HXP193"/>
      <c r="HXQ193"/>
      <c r="HXR193"/>
      <c r="HXS193"/>
      <c r="HXT193"/>
      <c r="HXU193"/>
      <c r="HXV193"/>
      <c r="HXW193"/>
      <c r="HXX193"/>
      <c r="HXY193"/>
      <c r="HXZ193"/>
      <c r="HYA193"/>
      <c r="HYB193"/>
      <c r="HYC193"/>
      <c r="HYD193"/>
      <c r="HYE193"/>
      <c r="HYF193"/>
      <c r="HYG193"/>
      <c r="HYH193"/>
      <c r="HYI193"/>
      <c r="HYJ193"/>
      <c r="HYK193"/>
      <c r="HYL193"/>
      <c r="HYM193"/>
      <c r="HYN193"/>
      <c r="HYO193"/>
      <c r="HYP193"/>
      <c r="HYQ193"/>
      <c r="HYR193"/>
      <c r="HYS193"/>
      <c r="HYT193"/>
      <c r="HYU193"/>
      <c r="HYV193"/>
      <c r="HYW193"/>
      <c r="HYX193"/>
      <c r="HYY193"/>
      <c r="HYZ193"/>
      <c r="HZA193"/>
      <c r="HZB193"/>
      <c r="HZC193"/>
      <c r="HZD193"/>
      <c r="HZE193"/>
      <c r="HZF193"/>
      <c r="HZG193"/>
      <c r="HZH193"/>
      <c r="HZI193"/>
      <c r="HZJ193"/>
      <c r="HZK193"/>
      <c r="HZL193"/>
      <c r="HZM193"/>
      <c r="HZN193"/>
      <c r="HZO193"/>
      <c r="HZP193"/>
      <c r="HZQ193"/>
      <c r="HZR193"/>
      <c r="HZS193"/>
      <c r="HZT193"/>
      <c r="HZU193"/>
      <c r="HZV193"/>
      <c r="HZW193"/>
      <c r="HZX193"/>
      <c r="HZY193"/>
      <c r="HZZ193"/>
      <c r="IAA193"/>
      <c r="IAB193"/>
      <c r="IAC193"/>
      <c r="IAD193"/>
      <c r="IAE193"/>
      <c r="IAF193"/>
      <c r="IAG193"/>
      <c r="IAH193"/>
      <c r="IAI193"/>
      <c r="IAJ193"/>
      <c r="IAK193"/>
      <c r="IAL193"/>
      <c r="IAM193"/>
      <c r="IAN193"/>
      <c r="IAO193"/>
      <c r="IAP193"/>
      <c r="IAQ193"/>
      <c r="IAR193"/>
      <c r="IAS193"/>
      <c r="IAT193"/>
      <c r="IAU193"/>
      <c r="IAV193"/>
      <c r="IAW193"/>
      <c r="IAX193"/>
      <c r="IAY193"/>
      <c r="IAZ193"/>
      <c r="IBA193"/>
      <c r="IBB193"/>
      <c r="IBC193"/>
      <c r="IBD193"/>
      <c r="IBE193"/>
      <c r="IBF193"/>
      <c r="IBG193"/>
      <c r="IBH193"/>
      <c r="IBI193"/>
      <c r="IBJ193"/>
      <c r="IBK193"/>
      <c r="IBL193"/>
      <c r="IBM193"/>
      <c r="IBN193"/>
      <c r="IBO193"/>
      <c r="IBP193"/>
      <c r="IBQ193"/>
      <c r="IBR193"/>
      <c r="IBS193"/>
      <c r="IBT193"/>
      <c r="IBU193"/>
      <c r="IBV193"/>
      <c r="IBW193"/>
      <c r="IBX193"/>
      <c r="IBY193"/>
      <c r="IBZ193"/>
      <c r="ICA193"/>
      <c r="ICB193"/>
      <c r="ICC193"/>
      <c r="ICD193"/>
      <c r="ICE193"/>
      <c r="ICF193"/>
      <c r="ICG193"/>
      <c r="ICH193"/>
      <c r="ICI193"/>
      <c r="ICJ193"/>
      <c r="ICK193"/>
      <c r="ICL193"/>
      <c r="ICM193"/>
      <c r="ICN193"/>
      <c r="ICO193"/>
      <c r="ICP193"/>
      <c r="ICQ193"/>
      <c r="ICR193"/>
      <c r="ICS193"/>
      <c r="ICT193"/>
      <c r="ICU193"/>
      <c r="ICV193"/>
      <c r="ICW193"/>
      <c r="ICX193"/>
      <c r="ICY193"/>
      <c r="ICZ193"/>
      <c r="IDA193"/>
      <c r="IDB193"/>
      <c r="IDC193"/>
      <c r="IDD193"/>
      <c r="IDE193"/>
      <c r="IDF193"/>
      <c r="IDG193"/>
      <c r="IDH193"/>
      <c r="IDI193"/>
      <c r="IDJ193"/>
      <c r="IDK193"/>
      <c r="IDL193"/>
      <c r="IDM193"/>
      <c r="IDN193"/>
      <c r="IDO193"/>
      <c r="IDP193"/>
      <c r="IDQ193"/>
      <c r="IDR193"/>
      <c r="IDS193"/>
      <c r="IDT193"/>
      <c r="IDU193"/>
      <c r="IDV193"/>
      <c r="IDW193"/>
      <c r="IDX193"/>
      <c r="IDY193"/>
      <c r="IDZ193"/>
      <c r="IEA193"/>
      <c r="IEB193"/>
      <c r="IEC193"/>
      <c r="IED193"/>
      <c r="IEE193"/>
      <c r="IEF193"/>
      <c r="IEG193"/>
      <c r="IEH193"/>
      <c r="IEI193"/>
      <c r="IEJ193"/>
      <c r="IEK193"/>
      <c r="IEL193"/>
      <c r="IEM193"/>
      <c r="IEN193"/>
      <c r="IEO193"/>
      <c r="IEP193"/>
      <c r="IEQ193"/>
      <c r="IER193"/>
      <c r="IES193"/>
      <c r="IET193"/>
      <c r="IEU193"/>
      <c r="IEV193"/>
      <c r="IEW193"/>
      <c r="IEX193"/>
      <c r="IEY193"/>
      <c r="IEZ193"/>
      <c r="IFA193"/>
      <c r="IFB193"/>
      <c r="IFC193"/>
      <c r="IFD193"/>
      <c r="IFE193"/>
      <c r="IFF193"/>
      <c r="IFG193"/>
      <c r="IFH193"/>
      <c r="IFI193"/>
      <c r="IFJ193"/>
      <c r="IFK193"/>
      <c r="IFL193"/>
      <c r="IFM193"/>
      <c r="IFN193"/>
      <c r="IFO193"/>
      <c r="IFP193"/>
      <c r="IFQ193"/>
      <c r="IFR193"/>
      <c r="IFS193"/>
      <c r="IFT193"/>
      <c r="IFU193"/>
      <c r="IFV193"/>
      <c r="IFW193"/>
      <c r="IFX193"/>
      <c r="IFY193"/>
      <c r="IFZ193"/>
      <c r="IGA193"/>
      <c r="IGB193"/>
      <c r="IGC193"/>
      <c r="IGD193"/>
      <c r="IGE193"/>
      <c r="IGF193"/>
      <c r="IGG193"/>
      <c r="IGH193"/>
      <c r="IGI193"/>
      <c r="IGJ193"/>
      <c r="IGK193"/>
      <c r="IGL193"/>
      <c r="IGM193"/>
      <c r="IGN193"/>
      <c r="IGO193"/>
      <c r="IGP193"/>
      <c r="IGQ193"/>
      <c r="IGR193"/>
      <c r="IGS193"/>
      <c r="IGT193"/>
      <c r="IGU193"/>
      <c r="IGV193"/>
      <c r="IGW193"/>
      <c r="IGX193"/>
      <c r="IGY193"/>
      <c r="IGZ193"/>
      <c r="IHA193"/>
      <c r="IHB193"/>
      <c r="IHC193"/>
      <c r="IHD193"/>
      <c r="IHE193"/>
      <c r="IHF193"/>
      <c r="IHG193"/>
      <c r="IHH193"/>
      <c r="IHI193"/>
      <c r="IHJ193"/>
      <c r="IHK193"/>
      <c r="IHL193"/>
      <c r="IHM193"/>
      <c r="IHN193"/>
      <c r="IHO193"/>
      <c r="IHP193"/>
      <c r="IHQ193"/>
      <c r="IHR193"/>
      <c r="IHS193"/>
      <c r="IHT193"/>
      <c r="IHU193"/>
      <c r="IHV193"/>
      <c r="IHW193"/>
      <c r="IHX193"/>
      <c r="IHY193"/>
      <c r="IHZ193"/>
      <c r="IIA193"/>
      <c r="IIB193"/>
      <c r="IIC193"/>
      <c r="IID193"/>
      <c r="IIE193"/>
      <c r="IIF193"/>
      <c r="IIG193"/>
      <c r="IIH193"/>
      <c r="III193"/>
      <c r="IIJ193"/>
      <c r="IIK193"/>
      <c r="IIL193"/>
      <c r="IIM193"/>
      <c r="IIN193"/>
      <c r="IIO193"/>
      <c r="IIP193"/>
      <c r="IIQ193"/>
      <c r="IIR193"/>
      <c r="IIS193"/>
      <c r="IIT193"/>
      <c r="IIU193"/>
      <c r="IIV193"/>
      <c r="IIW193"/>
      <c r="IIX193"/>
      <c r="IIY193"/>
      <c r="IIZ193"/>
      <c r="IJA193"/>
      <c r="IJB193"/>
      <c r="IJC193"/>
      <c r="IJD193"/>
      <c r="IJE193"/>
      <c r="IJF193"/>
      <c r="IJG193"/>
      <c r="IJH193"/>
      <c r="IJI193"/>
      <c r="IJJ193"/>
      <c r="IJK193"/>
      <c r="IJL193"/>
      <c r="IJM193"/>
      <c r="IJN193"/>
      <c r="IJO193"/>
      <c r="IJP193"/>
      <c r="IJQ193"/>
      <c r="IJR193"/>
      <c r="IJS193"/>
      <c r="IJT193"/>
      <c r="IJU193"/>
      <c r="IJV193"/>
      <c r="IJW193"/>
      <c r="IJX193"/>
      <c r="IJY193"/>
      <c r="IJZ193"/>
      <c r="IKA193"/>
      <c r="IKB193"/>
      <c r="IKC193"/>
      <c r="IKD193"/>
      <c r="IKE193"/>
      <c r="IKF193"/>
      <c r="IKG193"/>
      <c r="IKH193"/>
      <c r="IKI193"/>
      <c r="IKJ193"/>
      <c r="IKK193"/>
      <c r="IKL193"/>
      <c r="IKM193"/>
      <c r="IKN193"/>
      <c r="IKO193"/>
      <c r="IKP193"/>
      <c r="IKQ193"/>
      <c r="IKR193"/>
      <c r="IKS193"/>
      <c r="IKT193"/>
      <c r="IKU193"/>
      <c r="IKV193"/>
      <c r="IKW193"/>
      <c r="IKX193"/>
      <c r="IKY193"/>
      <c r="IKZ193"/>
      <c r="ILA193"/>
      <c r="ILB193"/>
      <c r="ILC193"/>
      <c r="ILD193"/>
      <c r="ILE193"/>
      <c r="ILF193"/>
      <c r="ILG193"/>
      <c r="ILH193"/>
      <c r="ILI193"/>
      <c r="ILJ193"/>
      <c r="ILK193"/>
      <c r="ILL193"/>
      <c r="ILM193"/>
      <c r="ILN193"/>
      <c r="ILO193"/>
      <c r="ILP193"/>
      <c r="ILQ193"/>
      <c r="ILR193"/>
      <c r="ILS193"/>
      <c r="ILT193"/>
      <c r="ILU193"/>
      <c r="ILV193"/>
      <c r="ILW193"/>
      <c r="ILX193"/>
      <c r="ILY193"/>
      <c r="ILZ193"/>
      <c r="IMA193"/>
      <c r="IMB193"/>
      <c r="IMC193"/>
      <c r="IMD193"/>
      <c r="IME193"/>
      <c r="IMF193"/>
      <c r="IMG193"/>
      <c r="IMH193"/>
      <c r="IMI193"/>
      <c r="IMJ193"/>
      <c r="IMK193"/>
      <c r="IML193"/>
      <c r="IMM193"/>
      <c r="IMN193"/>
      <c r="IMO193"/>
      <c r="IMP193"/>
      <c r="IMQ193"/>
      <c r="IMR193"/>
      <c r="IMS193"/>
      <c r="IMT193"/>
      <c r="IMU193"/>
      <c r="IMV193"/>
      <c r="IMW193"/>
      <c r="IMX193"/>
      <c r="IMY193"/>
      <c r="IMZ193"/>
      <c r="INA193"/>
      <c r="INB193"/>
      <c r="INC193"/>
      <c r="IND193"/>
      <c r="INE193"/>
      <c r="INF193"/>
      <c r="ING193"/>
      <c r="INH193"/>
      <c r="INI193"/>
      <c r="INJ193"/>
      <c r="INK193"/>
      <c r="INL193"/>
      <c r="INM193"/>
      <c r="INN193"/>
      <c r="INO193"/>
      <c r="INP193"/>
      <c r="INQ193"/>
      <c r="INR193"/>
      <c r="INS193"/>
      <c r="INT193"/>
      <c r="INU193"/>
      <c r="INV193"/>
      <c r="INW193"/>
      <c r="INX193"/>
      <c r="INY193"/>
      <c r="INZ193"/>
      <c r="IOA193"/>
      <c r="IOB193"/>
      <c r="IOC193"/>
      <c r="IOD193"/>
      <c r="IOE193"/>
      <c r="IOF193"/>
      <c r="IOG193"/>
      <c r="IOH193"/>
      <c r="IOI193"/>
      <c r="IOJ193"/>
      <c r="IOK193"/>
      <c r="IOL193"/>
      <c r="IOM193"/>
      <c r="ION193"/>
      <c r="IOO193"/>
      <c r="IOP193"/>
      <c r="IOQ193"/>
      <c r="IOR193"/>
      <c r="IOS193"/>
      <c r="IOT193"/>
      <c r="IOU193"/>
      <c r="IOV193"/>
      <c r="IOW193"/>
      <c r="IOX193"/>
      <c r="IOY193"/>
      <c r="IOZ193"/>
      <c r="IPA193"/>
      <c r="IPB193"/>
      <c r="IPC193"/>
      <c r="IPD193"/>
      <c r="IPE193"/>
      <c r="IPF193"/>
      <c r="IPG193"/>
      <c r="IPH193"/>
      <c r="IPI193"/>
      <c r="IPJ193"/>
      <c r="IPK193"/>
      <c r="IPL193"/>
      <c r="IPM193"/>
      <c r="IPN193"/>
      <c r="IPO193"/>
      <c r="IPP193"/>
      <c r="IPQ193"/>
      <c r="IPR193"/>
      <c r="IPS193"/>
      <c r="IPT193"/>
      <c r="IPU193"/>
      <c r="IPV193"/>
      <c r="IPW193"/>
      <c r="IPX193"/>
      <c r="IPY193"/>
      <c r="IPZ193"/>
      <c r="IQA193"/>
      <c r="IQB193"/>
      <c r="IQC193"/>
      <c r="IQD193"/>
      <c r="IQE193"/>
      <c r="IQF193"/>
      <c r="IQG193"/>
      <c r="IQH193"/>
      <c r="IQI193"/>
      <c r="IQJ193"/>
      <c r="IQK193"/>
      <c r="IQL193"/>
      <c r="IQM193"/>
      <c r="IQN193"/>
      <c r="IQO193"/>
      <c r="IQP193"/>
      <c r="IQQ193"/>
      <c r="IQR193"/>
      <c r="IQS193"/>
      <c r="IQT193"/>
      <c r="IQU193"/>
      <c r="IQV193"/>
      <c r="IQW193"/>
      <c r="IQX193"/>
      <c r="IQY193"/>
      <c r="IQZ193"/>
      <c r="IRA193"/>
      <c r="IRB193"/>
      <c r="IRC193"/>
      <c r="IRD193"/>
      <c r="IRE193"/>
      <c r="IRF193"/>
      <c r="IRG193"/>
      <c r="IRH193"/>
      <c r="IRI193"/>
      <c r="IRJ193"/>
      <c r="IRK193"/>
      <c r="IRL193"/>
      <c r="IRM193"/>
      <c r="IRN193"/>
      <c r="IRO193"/>
      <c r="IRP193"/>
      <c r="IRQ193"/>
      <c r="IRR193"/>
      <c r="IRS193"/>
      <c r="IRT193"/>
      <c r="IRU193"/>
      <c r="IRV193"/>
      <c r="IRW193"/>
      <c r="IRX193"/>
      <c r="IRY193"/>
      <c r="IRZ193"/>
      <c r="ISA193"/>
      <c r="ISB193"/>
      <c r="ISC193"/>
      <c r="ISD193"/>
      <c r="ISE193"/>
      <c r="ISF193"/>
      <c r="ISG193"/>
      <c r="ISH193"/>
      <c r="ISI193"/>
      <c r="ISJ193"/>
      <c r="ISK193"/>
      <c r="ISL193"/>
      <c r="ISM193"/>
      <c r="ISN193"/>
      <c r="ISO193"/>
      <c r="ISP193"/>
      <c r="ISQ193"/>
      <c r="ISR193"/>
      <c r="ISS193"/>
      <c r="IST193"/>
      <c r="ISU193"/>
      <c r="ISV193"/>
      <c r="ISW193"/>
      <c r="ISX193"/>
      <c r="ISY193"/>
      <c r="ISZ193"/>
      <c r="ITA193"/>
      <c r="ITB193"/>
      <c r="ITC193"/>
      <c r="ITD193"/>
      <c r="ITE193"/>
      <c r="ITF193"/>
      <c r="ITG193"/>
      <c r="ITH193"/>
      <c r="ITI193"/>
      <c r="ITJ193"/>
      <c r="ITK193"/>
      <c r="ITL193"/>
      <c r="ITM193"/>
      <c r="ITN193"/>
      <c r="ITO193"/>
      <c r="ITP193"/>
      <c r="ITQ193"/>
      <c r="ITR193"/>
      <c r="ITS193"/>
      <c r="ITT193"/>
      <c r="ITU193"/>
      <c r="ITV193"/>
      <c r="ITW193"/>
      <c r="ITX193"/>
      <c r="ITY193"/>
      <c r="ITZ193"/>
      <c r="IUA193"/>
      <c r="IUB193"/>
      <c r="IUC193"/>
      <c r="IUD193"/>
      <c r="IUE193"/>
      <c r="IUF193"/>
      <c r="IUG193"/>
      <c r="IUH193"/>
      <c r="IUI193"/>
      <c r="IUJ193"/>
      <c r="IUK193"/>
      <c r="IUL193"/>
      <c r="IUM193"/>
      <c r="IUN193"/>
      <c r="IUO193"/>
      <c r="IUP193"/>
      <c r="IUQ193"/>
      <c r="IUR193"/>
      <c r="IUS193"/>
      <c r="IUT193"/>
      <c r="IUU193"/>
      <c r="IUV193"/>
      <c r="IUW193"/>
      <c r="IUX193"/>
      <c r="IUY193"/>
      <c r="IUZ193"/>
      <c r="IVA193"/>
      <c r="IVB193"/>
      <c r="IVC193"/>
      <c r="IVD193"/>
      <c r="IVE193"/>
      <c r="IVF193"/>
      <c r="IVG193"/>
      <c r="IVH193"/>
      <c r="IVI193"/>
      <c r="IVJ193"/>
      <c r="IVK193"/>
      <c r="IVL193"/>
      <c r="IVM193"/>
      <c r="IVN193"/>
      <c r="IVO193"/>
      <c r="IVP193"/>
      <c r="IVQ193"/>
      <c r="IVR193"/>
      <c r="IVS193"/>
      <c r="IVT193"/>
      <c r="IVU193"/>
      <c r="IVV193"/>
      <c r="IVW193"/>
      <c r="IVX193"/>
      <c r="IVY193"/>
      <c r="IVZ193"/>
      <c r="IWA193"/>
      <c r="IWB193"/>
      <c r="IWC193"/>
      <c r="IWD193"/>
      <c r="IWE193"/>
      <c r="IWF193"/>
      <c r="IWG193"/>
      <c r="IWH193"/>
      <c r="IWI193"/>
      <c r="IWJ193"/>
      <c r="IWK193"/>
      <c r="IWL193"/>
      <c r="IWM193"/>
      <c r="IWN193"/>
      <c r="IWO193"/>
      <c r="IWP193"/>
      <c r="IWQ193"/>
      <c r="IWR193"/>
      <c r="IWS193"/>
      <c r="IWT193"/>
      <c r="IWU193"/>
      <c r="IWV193"/>
      <c r="IWW193"/>
      <c r="IWX193"/>
      <c r="IWY193"/>
      <c r="IWZ193"/>
      <c r="IXA193"/>
      <c r="IXB193"/>
      <c r="IXC193"/>
      <c r="IXD193"/>
      <c r="IXE193"/>
      <c r="IXF193"/>
      <c r="IXG193"/>
      <c r="IXH193"/>
      <c r="IXI193"/>
      <c r="IXJ193"/>
      <c r="IXK193"/>
      <c r="IXL193"/>
      <c r="IXM193"/>
      <c r="IXN193"/>
      <c r="IXO193"/>
      <c r="IXP193"/>
      <c r="IXQ193"/>
      <c r="IXR193"/>
      <c r="IXS193"/>
      <c r="IXT193"/>
      <c r="IXU193"/>
      <c r="IXV193"/>
      <c r="IXW193"/>
      <c r="IXX193"/>
      <c r="IXY193"/>
      <c r="IXZ193"/>
      <c r="IYA193"/>
      <c r="IYB193"/>
      <c r="IYC193"/>
      <c r="IYD193"/>
      <c r="IYE193"/>
      <c r="IYF193"/>
      <c r="IYG193"/>
      <c r="IYH193"/>
      <c r="IYI193"/>
      <c r="IYJ193"/>
      <c r="IYK193"/>
      <c r="IYL193"/>
      <c r="IYM193"/>
      <c r="IYN193"/>
      <c r="IYO193"/>
      <c r="IYP193"/>
      <c r="IYQ193"/>
      <c r="IYR193"/>
      <c r="IYS193"/>
      <c r="IYT193"/>
      <c r="IYU193"/>
      <c r="IYV193"/>
      <c r="IYW193"/>
      <c r="IYX193"/>
      <c r="IYY193"/>
      <c r="IYZ193"/>
      <c r="IZA193"/>
      <c r="IZB193"/>
      <c r="IZC193"/>
      <c r="IZD193"/>
      <c r="IZE193"/>
      <c r="IZF193"/>
      <c r="IZG193"/>
      <c r="IZH193"/>
      <c r="IZI193"/>
      <c r="IZJ193"/>
      <c r="IZK193"/>
      <c r="IZL193"/>
      <c r="IZM193"/>
      <c r="IZN193"/>
      <c r="IZO193"/>
      <c r="IZP193"/>
      <c r="IZQ193"/>
      <c r="IZR193"/>
      <c r="IZS193"/>
      <c r="IZT193"/>
      <c r="IZU193"/>
      <c r="IZV193"/>
      <c r="IZW193"/>
      <c r="IZX193"/>
      <c r="IZY193"/>
      <c r="IZZ193"/>
      <c r="JAA193"/>
      <c r="JAB193"/>
      <c r="JAC193"/>
      <c r="JAD193"/>
      <c r="JAE193"/>
      <c r="JAF193"/>
      <c r="JAG193"/>
      <c r="JAH193"/>
      <c r="JAI193"/>
      <c r="JAJ193"/>
      <c r="JAK193"/>
      <c r="JAL193"/>
      <c r="JAM193"/>
      <c r="JAN193"/>
      <c r="JAO193"/>
      <c r="JAP193"/>
      <c r="JAQ193"/>
      <c r="JAR193"/>
      <c r="JAS193"/>
      <c r="JAT193"/>
      <c r="JAU193"/>
      <c r="JAV193"/>
      <c r="JAW193"/>
      <c r="JAX193"/>
      <c r="JAY193"/>
      <c r="JAZ193"/>
      <c r="JBA193"/>
      <c r="JBB193"/>
      <c r="JBC193"/>
      <c r="JBD193"/>
      <c r="JBE193"/>
      <c r="JBF193"/>
      <c r="JBG193"/>
      <c r="JBH193"/>
      <c r="JBI193"/>
      <c r="JBJ193"/>
      <c r="JBK193"/>
      <c r="JBL193"/>
      <c r="JBM193"/>
      <c r="JBN193"/>
      <c r="JBO193"/>
      <c r="JBP193"/>
      <c r="JBQ193"/>
      <c r="JBR193"/>
      <c r="JBS193"/>
      <c r="JBT193"/>
      <c r="JBU193"/>
      <c r="JBV193"/>
      <c r="JBW193"/>
      <c r="JBX193"/>
      <c r="JBY193"/>
      <c r="JBZ193"/>
      <c r="JCA193"/>
      <c r="JCB193"/>
      <c r="JCC193"/>
      <c r="JCD193"/>
      <c r="JCE193"/>
      <c r="JCF193"/>
      <c r="JCG193"/>
      <c r="JCH193"/>
      <c r="JCI193"/>
      <c r="JCJ193"/>
      <c r="JCK193"/>
      <c r="JCL193"/>
      <c r="JCM193"/>
      <c r="JCN193"/>
      <c r="JCO193"/>
      <c r="JCP193"/>
      <c r="JCQ193"/>
      <c r="JCR193"/>
      <c r="JCS193"/>
      <c r="JCT193"/>
      <c r="JCU193"/>
      <c r="JCV193"/>
      <c r="JCW193"/>
      <c r="JCX193"/>
      <c r="JCY193"/>
      <c r="JCZ193"/>
      <c r="JDA193"/>
      <c r="JDB193"/>
      <c r="JDC193"/>
      <c r="JDD193"/>
      <c r="JDE193"/>
      <c r="JDF193"/>
      <c r="JDG193"/>
      <c r="JDH193"/>
      <c r="JDI193"/>
      <c r="JDJ193"/>
      <c r="JDK193"/>
      <c r="JDL193"/>
      <c r="JDM193"/>
      <c r="JDN193"/>
      <c r="JDO193"/>
      <c r="JDP193"/>
      <c r="JDQ193"/>
      <c r="JDR193"/>
      <c r="JDS193"/>
      <c r="JDT193"/>
      <c r="JDU193"/>
      <c r="JDV193"/>
      <c r="JDW193"/>
      <c r="JDX193"/>
      <c r="JDY193"/>
      <c r="JDZ193"/>
      <c r="JEA193"/>
      <c r="JEB193"/>
      <c r="JEC193"/>
      <c r="JED193"/>
      <c r="JEE193"/>
      <c r="JEF193"/>
      <c r="JEG193"/>
      <c r="JEH193"/>
      <c r="JEI193"/>
      <c r="JEJ193"/>
      <c r="JEK193"/>
      <c r="JEL193"/>
      <c r="JEM193"/>
      <c r="JEN193"/>
      <c r="JEO193"/>
      <c r="JEP193"/>
      <c r="JEQ193"/>
      <c r="JER193"/>
      <c r="JES193"/>
      <c r="JET193"/>
      <c r="JEU193"/>
      <c r="JEV193"/>
      <c r="JEW193"/>
      <c r="JEX193"/>
      <c r="JEY193"/>
      <c r="JEZ193"/>
      <c r="JFA193"/>
      <c r="JFB193"/>
      <c r="JFC193"/>
      <c r="JFD193"/>
      <c r="JFE193"/>
      <c r="JFF193"/>
      <c r="JFG193"/>
      <c r="JFH193"/>
      <c r="JFI193"/>
      <c r="JFJ193"/>
      <c r="JFK193"/>
      <c r="JFL193"/>
      <c r="JFM193"/>
      <c r="JFN193"/>
      <c r="JFO193"/>
      <c r="JFP193"/>
      <c r="JFQ193"/>
      <c r="JFR193"/>
      <c r="JFS193"/>
      <c r="JFT193"/>
      <c r="JFU193"/>
      <c r="JFV193"/>
      <c r="JFW193"/>
      <c r="JFX193"/>
      <c r="JFY193"/>
      <c r="JFZ193"/>
      <c r="JGA193"/>
      <c r="JGB193"/>
      <c r="JGC193"/>
      <c r="JGD193"/>
      <c r="JGE193"/>
      <c r="JGF193"/>
      <c r="JGG193"/>
      <c r="JGH193"/>
      <c r="JGI193"/>
      <c r="JGJ193"/>
      <c r="JGK193"/>
      <c r="JGL193"/>
      <c r="JGM193"/>
      <c r="JGN193"/>
      <c r="JGO193"/>
      <c r="JGP193"/>
      <c r="JGQ193"/>
      <c r="JGR193"/>
      <c r="JGS193"/>
      <c r="JGT193"/>
      <c r="JGU193"/>
      <c r="JGV193"/>
      <c r="JGW193"/>
      <c r="JGX193"/>
      <c r="JGY193"/>
      <c r="JGZ193"/>
      <c r="JHA193"/>
      <c r="JHB193"/>
      <c r="JHC193"/>
      <c r="JHD193"/>
      <c r="JHE193"/>
      <c r="JHF193"/>
      <c r="JHG193"/>
      <c r="JHH193"/>
      <c r="JHI193"/>
      <c r="JHJ193"/>
      <c r="JHK193"/>
      <c r="JHL193"/>
      <c r="JHM193"/>
      <c r="JHN193"/>
      <c r="JHO193"/>
      <c r="JHP193"/>
      <c r="JHQ193"/>
      <c r="JHR193"/>
      <c r="JHS193"/>
      <c r="JHT193"/>
      <c r="JHU193"/>
      <c r="JHV193"/>
      <c r="JHW193"/>
      <c r="JHX193"/>
      <c r="JHY193"/>
      <c r="JHZ193"/>
      <c r="JIA193"/>
      <c r="JIB193"/>
      <c r="JIC193"/>
      <c r="JID193"/>
      <c r="JIE193"/>
      <c r="JIF193"/>
      <c r="JIG193"/>
      <c r="JIH193"/>
      <c r="JII193"/>
      <c r="JIJ193"/>
      <c r="JIK193"/>
      <c r="JIL193"/>
      <c r="JIM193"/>
      <c r="JIN193"/>
      <c r="JIO193"/>
      <c r="JIP193"/>
      <c r="JIQ193"/>
      <c r="JIR193"/>
      <c r="JIS193"/>
      <c r="JIT193"/>
      <c r="JIU193"/>
      <c r="JIV193"/>
      <c r="JIW193"/>
      <c r="JIX193"/>
      <c r="JIY193"/>
      <c r="JIZ193"/>
      <c r="JJA193"/>
      <c r="JJB193"/>
      <c r="JJC193"/>
      <c r="JJD193"/>
      <c r="JJE193"/>
      <c r="JJF193"/>
      <c r="JJG193"/>
      <c r="JJH193"/>
      <c r="JJI193"/>
      <c r="JJJ193"/>
      <c r="JJK193"/>
      <c r="JJL193"/>
      <c r="JJM193"/>
      <c r="JJN193"/>
      <c r="JJO193"/>
      <c r="JJP193"/>
      <c r="JJQ193"/>
      <c r="JJR193"/>
      <c r="JJS193"/>
      <c r="JJT193"/>
      <c r="JJU193"/>
      <c r="JJV193"/>
      <c r="JJW193"/>
      <c r="JJX193"/>
      <c r="JJY193"/>
      <c r="JJZ193"/>
      <c r="JKA193"/>
      <c r="JKB193"/>
      <c r="JKC193"/>
      <c r="JKD193"/>
      <c r="JKE193"/>
      <c r="JKF193"/>
      <c r="JKG193"/>
      <c r="JKH193"/>
      <c r="JKI193"/>
      <c r="JKJ193"/>
      <c r="JKK193"/>
      <c r="JKL193"/>
      <c r="JKM193"/>
      <c r="JKN193"/>
      <c r="JKO193"/>
      <c r="JKP193"/>
      <c r="JKQ193"/>
      <c r="JKR193"/>
      <c r="JKS193"/>
      <c r="JKT193"/>
      <c r="JKU193"/>
      <c r="JKV193"/>
      <c r="JKW193"/>
      <c r="JKX193"/>
      <c r="JKY193"/>
      <c r="JKZ193"/>
      <c r="JLA193"/>
      <c r="JLB193"/>
      <c r="JLC193"/>
      <c r="JLD193"/>
      <c r="JLE193"/>
      <c r="JLF193"/>
      <c r="JLG193"/>
      <c r="JLH193"/>
      <c r="JLI193"/>
      <c r="JLJ193"/>
      <c r="JLK193"/>
      <c r="JLL193"/>
      <c r="JLM193"/>
      <c r="JLN193"/>
      <c r="JLO193"/>
      <c r="JLP193"/>
      <c r="JLQ193"/>
      <c r="JLR193"/>
      <c r="JLS193"/>
      <c r="JLT193"/>
      <c r="JLU193"/>
      <c r="JLV193"/>
      <c r="JLW193"/>
      <c r="JLX193"/>
      <c r="JLY193"/>
      <c r="JLZ193"/>
      <c r="JMA193"/>
      <c r="JMB193"/>
      <c r="JMC193"/>
      <c r="JMD193"/>
      <c r="JME193"/>
      <c r="JMF193"/>
      <c r="JMG193"/>
      <c r="JMH193"/>
      <c r="JMI193"/>
      <c r="JMJ193"/>
      <c r="JMK193"/>
      <c r="JML193"/>
      <c r="JMM193"/>
      <c r="JMN193"/>
      <c r="JMO193"/>
      <c r="JMP193"/>
      <c r="JMQ193"/>
      <c r="JMR193"/>
      <c r="JMS193"/>
      <c r="JMT193"/>
      <c r="JMU193"/>
      <c r="JMV193"/>
      <c r="JMW193"/>
      <c r="JMX193"/>
      <c r="JMY193"/>
      <c r="JMZ193"/>
      <c r="JNA193"/>
      <c r="JNB193"/>
      <c r="JNC193"/>
      <c r="JND193"/>
      <c r="JNE193"/>
      <c r="JNF193"/>
      <c r="JNG193"/>
      <c r="JNH193"/>
      <c r="JNI193"/>
      <c r="JNJ193"/>
      <c r="JNK193"/>
      <c r="JNL193"/>
      <c r="JNM193"/>
      <c r="JNN193"/>
      <c r="JNO193"/>
      <c r="JNP193"/>
      <c r="JNQ193"/>
      <c r="JNR193"/>
      <c r="JNS193"/>
      <c r="JNT193"/>
      <c r="JNU193"/>
      <c r="JNV193"/>
      <c r="JNW193"/>
      <c r="JNX193"/>
      <c r="JNY193"/>
      <c r="JNZ193"/>
      <c r="JOA193"/>
      <c r="JOB193"/>
      <c r="JOC193"/>
      <c r="JOD193"/>
      <c r="JOE193"/>
      <c r="JOF193"/>
      <c r="JOG193"/>
      <c r="JOH193"/>
      <c r="JOI193"/>
      <c r="JOJ193"/>
      <c r="JOK193"/>
      <c r="JOL193"/>
      <c r="JOM193"/>
      <c r="JON193"/>
      <c r="JOO193"/>
      <c r="JOP193"/>
      <c r="JOQ193"/>
      <c r="JOR193"/>
      <c r="JOS193"/>
      <c r="JOT193"/>
      <c r="JOU193"/>
      <c r="JOV193"/>
      <c r="JOW193"/>
      <c r="JOX193"/>
      <c r="JOY193"/>
      <c r="JOZ193"/>
      <c r="JPA193"/>
      <c r="JPB193"/>
      <c r="JPC193"/>
      <c r="JPD193"/>
      <c r="JPE193"/>
      <c r="JPF193"/>
      <c r="JPG193"/>
      <c r="JPH193"/>
      <c r="JPI193"/>
      <c r="JPJ193"/>
      <c r="JPK193"/>
      <c r="JPL193"/>
      <c r="JPM193"/>
      <c r="JPN193"/>
      <c r="JPO193"/>
      <c r="JPP193"/>
      <c r="JPQ193"/>
      <c r="JPR193"/>
      <c r="JPS193"/>
      <c r="JPT193"/>
      <c r="JPU193"/>
      <c r="JPV193"/>
      <c r="JPW193"/>
      <c r="JPX193"/>
      <c r="JPY193"/>
      <c r="JPZ193"/>
      <c r="JQA193"/>
      <c r="JQB193"/>
      <c r="JQC193"/>
      <c r="JQD193"/>
      <c r="JQE193"/>
      <c r="JQF193"/>
      <c r="JQG193"/>
      <c r="JQH193"/>
      <c r="JQI193"/>
      <c r="JQJ193"/>
      <c r="JQK193"/>
      <c r="JQL193"/>
      <c r="JQM193"/>
      <c r="JQN193"/>
      <c r="JQO193"/>
      <c r="JQP193"/>
      <c r="JQQ193"/>
      <c r="JQR193"/>
      <c r="JQS193"/>
      <c r="JQT193"/>
      <c r="JQU193"/>
      <c r="JQV193"/>
      <c r="JQW193"/>
      <c r="JQX193"/>
      <c r="JQY193"/>
      <c r="JQZ193"/>
      <c r="JRA193"/>
      <c r="JRB193"/>
      <c r="JRC193"/>
      <c r="JRD193"/>
      <c r="JRE193"/>
      <c r="JRF193"/>
      <c r="JRG193"/>
      <c r="JRH193"/>
      <c r="JRI193"/>
      <c r="JRJ193"/>
      <c r="JRK193"/>
      <c r="JRL193"/>
      <c r="JRM193"/>
      <c r="JRN193"/>
      <c r="JRO193"/>
      <c r="JRP193"/>
      <c r="JRQ193"/>
      <c r="JRR193"/>
      <c r="JRS193"/>
      <c r="JRT193"/>
      <c r="JRU193"/>
      <c r="JRV193"/>
      <c r="JRW193"/>
      <c r="JRX193"/>
      <c r="JRY193"/>
      <c r="JRZ193"/>
      <c r="JSA193"/>
      <c r="JSB193"/>
      <c r="JSC193"/>
      <c r="JSD193"/>
      <c r="JSE193"/>
      <c r="JSF193"/>
      <c r="JSG193"/>
      <c r="JSH193"/>
      <c r="JSI193"/>
      <c r="JSJ193"/>
      <c r="JSK193"/>
      <c r="JSL193"/>
      <c r="JSM193"/>
      <c r="JSN193"/>
      <c r="JSO193"/>
      <c r="JSP193"/>
      <c r="JSQ193"/>
      <c r="JSR193"/>
      <c r="JSS193"/>
      <c r="JST193"/>
      <c r="JSU193"/>
      <c r="JSV193"/>
      <c r="JSW193"/>
      <c r="JSX193"/>
      <c r="JSY193"/>
      <c r="JSZ193"/>
      <c r="JTA193"/>
      <c r="JTB193"/>
      <c r="JTC193"/>
      <c r="JTD193"/>
      <c r="JTE193"/>
      <c r="JTF193"/>
      <c r="JTG193"/>
      <c r="JTH193"/>
      <c r="JTI193"/>
      <c r="JTJ193"/>
      <c r="JTK193"/>
      <c r="JTL193"/>
      <c r="JTM193"/>
      <c r="JTN193"/>
      <c r="JTO193"/>
      <c r="JTP193"/>
      <c r="JTQ193"/>
      <c r="JTR193"/>
      <c r="JTS193"/>
      <c r="JTT193"/>
      <c r="JTU193"/>
      <c r="JTV193"/>
      <c r="JTW193"/>
      <c r="JTX193"/>
      <c r="JTY193"/>
      <c r="JTZ193"/>
      <c r="JUA193"/>
      <c r="JUB193"/>
      <c r="JUC193"/>
      <c r="JUD193"/>
      <c r="JUE193"/>
      <c r="JUF193"/>
      <c r="JUG193"/>
      <c r="JUH193"/>
      <c r="JUI193"/>
      <c r="JUJ193"/>
      <c r="JUK193"/>
      <c r="JUL193"/>
      <c r="JUM193"/>
      <c r="JUN193"/>
      <c r="JUO193"/>
      <c r="JUP193"/>
      <c r="JUQ193"/>
      <c r="JUR193"/>
      <c r="JUS193"/>
      <c r="JUT193"/>
      <c r="JUU193"/>
      <c r="JUV193"/>
      <c r="JUW193"/>
      <c r="JUX193"/>
      <c r="JUY193"/>
      <c r="JUZ193"/>
      <c r="JVA193"/>
      <c r="JVB193"/>
      <c r="JVC193"/>
      <c r="JVD193"/>
      <c r="JVE193"/>
      <c r="JVF193"/>
      <c r="JVG193"/>
      <c r="JVH193"/>
      <c r="JVI193"/>
      <c r="JVJ193"/>
      <c r="JVK193"/>
      <c r="JVL193"/>
      <c r="JVM193"/>
      <c r="JVN193"/>
      <c r="JVO193"/>
      <c r="JVP193"/>
      <c r="JVQ193"/>
      <c r="JVR193"/>
      <c r="JVS193"/>
      <c r="JVT193"/>
      <c r="JVU193"/>
      <c r="JVV193"/>
      <c r="JVW193"/>
      <c r="JVX193"/>
      <c r="JVY193"/>
      <c r="JVZ193"/>
      <c r="JWA193"/>
      <c r="JWB193"/>
      <c r="JWC193"/>
      <c r="JWD193"/>
      <c r="JWE193"/>
      <c r="JWF193"/>
      <c r="JWG193"/>
      <c r="JWH193"/>
      <c r="JWI193"/>
      <c r="JWJ193"/>
      <c r="JWK193"/>
      <c r="JWL193"/>
      <c r="JWM193"/>
      <c r="JWN193"/>
      <c r="JWO193"/>
      <c r="JWP193"/>
      <c r="JWQ193"/>
      <c r="JWR193"/>
      <c r="JWS193"/>
      <c r="JWT193"/>
      <c r="JWU193"/>
      <c r="JWV193"/>
      <c r="JWW193"/>
      <c r="JWX193"/>
      <c r="JWY193"/>
      <c r="JWZ193"/>
      <c r="JXA193"/>
      <c r="JXB193"/>
      <c r="JXC193"/>
      <c r="JXD193"/>
      <c r="JXE193"/>
      <c r="JXF193"/>
      <c r="JXG193"/>
      <c r="JXH193"/>
      <c r="JXI193"/>
      <c r="JXJ193"/>
      <c r="JXK193"/>
      <c r="JXL193"/>
      <c r="JXM193"/>
      <c r="JXN193"/>
      <c r="JXO193"/>
      <c r="JXP193"/>
      <c r="JXQ193"/>
      <c r="JXR193"/>
      <c r="JXS193"/>
      <c r="JXT193"/>
      <c r="JXU193"/>
      <c r="JXV193"/>
      <c r="JXW193"/>
      <c r="JXX193"/>
      <c r="JXY193"/>
      <c r="JXZ193"/>
      <c r="JYA193"/>
      <c r="JYB193"/>
      <c r="JYC193"/>
      <c r="JYD193"/>
      <c r="JYE193"/>
      <c r="JYF193"/>
      <c r="JYG193"/>
      <c r="JYH193"/>
      <c r="JYI193"/>
      <c r="JYJ193"/>
      <c r="JYK193"/>
      <c r="JYL193"/>
      <c r="JYM193"/>
      <c r="JYN193"/>
      <c r="JYO193"/>
      <c r="JYP193"/>
      <c r="JYQ193"/>
      <c r="JYR193"/>
      <c r="JYS193"/>
      <c r="JYT193"/>
      <c r="JYU193"/>
      <c r="JYV193"/>
      <c r="JYW193"/>
      <c r="JYX193"/>
      <c r="JYY193"/>
      <c r="JYZ193"/>
      <c r="JZA193"/>
      <c r="JZB193"/>
      <c r="JZC193"/>
      <c r="JZD193"/>
      <c r="JZE193"/>
      <c r="JZF193"/>
      <c r="JZG193"/>
      <c r="JZH193"/>
      <c r="JZI193"/>
      <c r="JZJ193"/>
      <c r="JZK193"/>
      <c r="JZL193"/>
      <c r="JZM193"/>
      <c r="JZN193"/>
      <c r="JZO193"/>
      <c r="JZP193"/>
      <c r="JZQ193"/>
      <c r="JZR193"/>
      <c r="JZS193"/>
      <c r="JZT193"/>
      <c r="JZU193"/>
      <c r="JZV193"/>
      <c r="JZW193"/>
      <c r="JZX193"/>
      <c r="JZY193"/>
      <c r="JZZ193"/>
      <c r="KAA193"/>
      <c r="KAB193"/>
      <c r="KAC193"/>
      <c r="KAD193"/>
      <c r="KAE193"/>
      <c r="KAF193"/>
      <c r="KAG193"/>
      <c r="KAH193"/>
      <c r="KAI193"/>
      <c r="KAJ193"/>
      <c r="KAK193"/>
      <c r="KAL193"/>
      <c r="KAM193"/>
      <c r="KAN193"/>
      <c r="KAO193"/>
      <c r="KAP193"/>
      <c r="KAQ193"/>
      <c r="KAR193"/>
      <c r="KAS193"/>
      <c r="KAT193"/>
      <c r="KAU193"/>
      <c r="KAV193"/>
      <c r="KAW193"/>
      <c r="KAX193"/>
      <c r="KAY193"/>
      <c r="KAZ193"/>
      <c r="KBA193"/>
      <c r="KBB193"/>
      <c r="KBC193"/>
      <c r="KBD193"/>
      <c r="KBE193"/>
      <c r="KBF193"/>
      <c r="KBG193"/>
      <c r="KBH193"/>
      <c r="KBI193"/>
      <c r="KBJ193"/>
      <c r="KBK193"/>
      <c r="KBL193"/>
      <c r="KBM193"/>
      <c r="KBN193"/>
      <c r="KBO193"/>
      <c r="KBP193"/>
      <c r="KBQ193"/>
      <c r="KBR193"/>
      <c r="KBS193"/>
      <c r="KBT193"/>
      <c r="KBU193"/>
      <c r="KBV193"/>
      <c r="KBW193"/>
      <c r="KBX193"/>
      <c r="KBY193"/>
      <c r="KBZ193"/>
      <c r="KCA193"/>
      <c r="KCB193"/>
      <c r="KCC193"/>
      <c r="KCD193"/>
      <c r="KCE193"/>
      <c r="KCF193"/>
      <c r="KCG193"/>
      <c r="KCH193"/>
      <c r="KCI193"/>
      <c r="KCJ193"/>
      <c r="KCK193"/>
      <c r="KCL193"/>
      <c r="KCM193"/>
      <c r="KCN193"/>
      <c r="KCO193"/>
      <c r="KCP193"/>
      <c r="KCQ193"/>
      <c r="KCR193"/>
      <c r="KCS193"/>
      <c r="KCT193"/>
      <c r="KCU193"/>
      <c r="KCV193"/>
      <c r="KCW193"/>
      <c r="KCX193"/>
      <c r="KCY193"/>
      <c r="KCZ193"/>
      <c r="KDA193"/>
      <c r="KDB193"/>
      <c r="KDC193"/>
      <c r="KDD193"/>
      <c r="KDE193"/>
      <c r="KDF193"/>
      <c r="KDG193"/>
      <c r="KDH193"/>
      <c r="KDI193"/>
      <c r="KDJ193"/>
      <c r="KDK193"/>
      <c r="KDL193"/>
      <c r="KDM193"/>
      <c r="KDN193"/>
      <c r="KDO193"/>
      <c r="KDP193"/>
      <c r="KDQ193"/>
      <c r="KDR193"/>
      <c r="KDS193"/>
      <c r="KDT193"/>
      <c r="KDU193"/>
      <c r="KDV193"/>
      <c r="KDW193"/>
      <c r="KDX193"/>
      <c r="KDY193"/>
      <c r="KDZ193"/>
      <c r="KEA193"/>
      <c r="KEB193"/>
      <c r="KEC193"/>
      <c r="KED193"/>
      <c r="KEE193"/>
      <c r="KEF193"/>
      <c r="KEG193"/>
      <c r="KEH193"/>
      <c r="KEI193"/>
      <c r="KEJ193"/>
      <c r="KEK193"/>
      <c r="KEL193"/>
      <c r="KEM193"/>
      <c r="KEN193"/>
      <c r="KEO193"/>
      <c r="KEP193"/>
      <c r="KEQ193"/>
      <c r="KER193"/>
      <c r="KES193"/>
      <c r="KET193"/>
      <c r="KEU193"/>
      <c r="KEV193"/>
      <c r="KEW193"/>
      <c r="KEX193"/>
      <c r="KEY193"/>
      <c r="KEZ193"/>
      <c r="KFA193"/>
      <c r="KFB193"/>
      <c r="KFC193"/>
      <c r="KFD193"/>
      <c r="KFE193"/>
      <c r="KFF193"/>
      <c r="KFG193"/>
      <c r="KFH193"/>
      <c r="KFI193"/>
      <c r="KFJ193"/>
      <c r="KFK193"/>
      <c r="KFL193"/>
      <c r="KFM193"/>
      <c r="KFN193"/>
      <c r="KFO193"/>
      <c r="KFP193"/>
      <c r="KFQ193"/>
      <c r="KFR193"/>
      <c r="KFS193"/>
      <c r="KFT193"/>
      <c r="KFU193"/>
      <c r="KFV193"/>
      <c r="KFW193"/>
      <c r="KFX193"/>
      <c r="KFY193"/>
      <c r="KFZ193"/>
      <c r="KGA193"/>
      <c r="KGB193"/>
      <c r="KGC193"/>
      <c r="KGD193"/>
      <c r="KGE193"/>
      <c r="KGF193"/>
      <c r="KGG193"/>
      <c r="KGH193"/>
      <c r="KGI193"/>
      <c r="KGJ193"/>
      <c r="KGK193"/>
      <c r="KGL193"/>
      <c r="KGM193"/>
      <c r="KGN193"/>
      <c r="KGO193"/>
      <c r="KGP193"/>
      <c r="KGQ193"/>
      <c r="KGR193"/>
      <c r="KGS193"/>
      <c r="KGT193"/>
      <c r="KGU193"/>
      <c r="KGV193"/>
      <c r="KGW193"/>
      <c r="KGX193"/>
      <c r="KGY193"/>
      <c r="KGZ193"/>
      <c r="KHA193"/>
      <c r="KHB193"/>
      <c r="KHC193"/>
      <c r="KHD193"/>
      <c r="KHE193"/>
      <c r="KHF193"/>
      <c r="KHG193"/>
      <c r="KHH193"/>
      <c r="KHI193"/>
      <c r="KHJ193"/>
      <c r="KHK193"/>
      <c r="KHL193"/>
      <c r="KHM193"/>
      <c r="KHN193"/>
      <c r="KHO193"/>
      <c r="KHP193"/>
      <c r="KHQ193"/>
      <c r="KHR193"/>
      <c r="KHS193"/>
      <c r="KHT193"/>
      <c r="KHU193"/>
      <c r="KHV193"/>
      <c r="KHW193"/>
      <c r="KHX193"/>
      <c r="KHY193"/>
      <c r="KHZ193"/>
      <c r="KIA193"/>
      <c r="KIB193"/>
      <c r="KIC193"/>
      <c r="KID193"/>
      <c r="KIE193"/>
      <c r="KIF193"/>
      <c r="KIG193"/>
      <c r="KIH193"/>
      <c r="KII193"/>
      <c r="KIJ193"/>
      <c r="KIK193"/>
      <c r="KIL193"/>
      <c r="KIM193"/>
      <c r="KIN193"/>
      <c r="KIO193"/>
      <c r="KIP193"/>
      <c r="KIQ193"/>
      <c r="KIR193"/>
      <c r="KIS193"/>
      <c r="KIT193"/>
      <c r="KIU193"/>
      <c r="KIV193"/>
      <c r="KIW193"/>
      <c r="KIX193"/>
      <c r="KIY193"/>
      <c r="KIZ193"/>
      <c r="KJA193"/>
      <c r="KJB193"/>
      <c r="KJC193"/>
      <c r="KJD193"/>
      <c r="KJE193"/>
      <c r="KJF193"/>
      <c r="KJG193"/>
      <c r="KJH193"/>
      <c r="KJI193"/>
      <c r="KJJ193"/>
      <c r="KJK193"/>
      <c r="KJL193"/>
      <c r="KJM193"/>
      <c r="KJN193"/>
      <c r="KJO193"/>
      <c r="KJP193"/>
      <c r="KJQ193"/>
      <c r="KJR193"/>
      <c r="KJS193"/>
      <c r="KJT193"/>
      <c r="KJU193"/>
      <c r="KJV193"/>
      <c r="KJW193"/>
      <c r="KJX193"/>
      <c r="KJY193"/>
      <c r="KJZ193"/>
      <c r="KKA193"/>
      <c r="KKB193"/>
      <c r="KKC193"/>
      <c r="KKD193"/>
      <c r="KKE193"/>
      <c r="KKF193"/>
      <c r="KKG193"/>
      <c r="KKH193"/>
      <c r="KKI193"/>
      <c r="KKJ193"/>
      <c r="KKK193"/>
      <c r="KKL193"/>
      <c r="KKM193"/>
      <c r="KKN193"/>
      <c r="KKO193"/>
      <c r="KKP193"/>
      <c r="KKQ193"/>
      <c r="KKR193"/>
      <c r="KKS193"/>
      <c r="KKT193"/>
      <c r="KKU193"/>
      <c r="KKV193"/>
      <c r="KKW193"/>
      <c r="KKX193"/>
      <c r="KKY193"/>
      <c r="KKZ193"/>
      <c r="KLA193"/>
      <c r="KLB193"/>
      <c r="KLC193"/>
      <c r="KLD193"/>
      <c r="KLE193"/>
      <c r="KLF193"/>
      <c r="KLG193"/>
      <c r="KLH193"/>
      <c r="KLI193"/>
      <c r="KLJ193"/>
      <c r="KLK193"/>
      <c r="KLL193"/>
      <c r="KLM193"/>
      <c r="KLN193"/>
      <c r="KLO193"/>
      <c r="KLP193"/>
      <c r="KLQ193"/>
      <c r="KLR193"/>
      <c r="KLS193"/>
      <c r="KLT193"/>
      <c r="KLU193"/>
      <c r="KLV193"/>
      <c r="KLW193"/>
      <c r="KLX193"/>
      <c r="KLY193"/>
      <c r="KLZ193"/>
      <c r="KMA193"/>
      <c r="KMB193"/>
      <c r="KMC193"/>
      <c r="KMD193"/>
      <c r="KME193"/>
      <c r="KMF193"/>
      <c r="KMG193"/>
      <c r="KMH193"/>
      <c r="KMI193"/>
      <c r="KMJ193"/>
      <c r="KMK193"/>
      <c r="KML193"/>
      <c r="KMM193"/>
      <c r="KMN193"/>
      <c r="KMO193"/>
      <c r="KMP193"/>
      <c r="KMQ193"/>
      <c r="KMR193"/>
      <c r="KMS193"/>
      <c r="KMT193"/>
      <c r="KMU193"/>
      <c r="KMV193"/>
      <c r="KMW193"/>
      <c r="KMX193"/>
      <c r="KMY193"/>
      <c r="KMZ193"/>
      <c r="KNA193"/>
      <c r="KNB193"/>
      <c r="KNC193"/>
      <c r="KND193"/>
      <c r="KNE193"/>
      <c r="KNF193"/>
      <c r="KNG193"/>
      <c r="KNH193"/>
      <c r="KNI193"/>
      <c r="KNJ193"/>
      <c r="KNK193"/>
      <c r="KNL193"/>
      <c r="KNM193"/>
      <c r="KNN193"/>
      <c r="KNO193"/>
      <c r="KNP193"/>
      <c r="KNQ193"/>
      <c r="KNR193"/>
      <c r="KNS193"/>
      <c r="KNT193"/>
      <c r="KNU193"/>
      <c r="KNV193"/>
      <c r="KNW193"/>
      <c r="KNX193"/>
      <c r="KNY193"/>
      <c r="KNZ193"/>
      <c r="KOA193"/>
      <c r="KOB193"/>
      <c r="KOC193"/>
      <c r="KOD193"/>
      <c r="KOE193"/>
      <c r="KOF193"/>
      <c r="KOG193"/>
      <c r="KOH193"/>
      <c r="KOI193"/>
      <c r="KOJ193"/>
      <c r="KOK193"/>
      <c r="KOL193"/>
      <c r="KOM193"/>
      <c r="KON193"/>
      <c r="KOO193"/>
      <c r="KOP193"/>
      <c r="KOQ193"/>
      <c r="KOR193"/>
      <c r="KOS193"/>
      <c r="KOT193"/>
      <c r="KOU193"/>
      <c r="KOV193"/>
      <c r="KOW193"/>
      <c r="KOX193"/>
      <c r="KOY193"/>
      <c r="KOZ193"/>
      <c r="KPA193"/>
      <c r="KPB193"/>
      <c r="KPC193"/>
      <c r="KPD193"/>
      <c r="KPE193"/>
      <c r="KPF193"/>
      <c r="KPG193"/>
      <c r="KPH193"/>
      <c r="KPI193"/>
      <c r="KPJ193"/>
      <c r="KPK193"/>
      <c r="KPL193"/>
      <c r="KPM193"/>
      <c r="KPN193"/>
      <c r="KPO193"/>
      <c r="KPP193"/>
      <c r="KPQ193"/>
      <c r="KPR193"/>
      <c r="KPS193"/>
      <c r="KPT193"/>
      <c r="KPU193"/>
      <c r="KPV193"/>
      <c r="KPW193"/>
      <c r="KPX193"/>
      <c r="KPY193"/>
      <c r="KPZ193"/>
      <c r="KQA193"/>
      <c r="KQB193"/>
      <c r="KQC193"/>
      <c r="KQD193"/>
      <c r="KQE193"/>
      <c r="KQF193"/>
      <c r="KQG193"/>
      <c r="KQH193"/>
      <c r="KQI193"/>
      <c r="KQJ193"/>
      <c r="KQK193"/>
      <c r="KQL193"/>
      <c r="KQM193"/>
      <c r="KQN193"/>
      <c r="KQO193"/>
      <c r="KQP193"/>
      <c r="KQQ193"/>
      <c r="KQR193"/>
      <c r="KQS193"/>
      <c r="KQT193"/>
      <c r="KQU193"/>
      <c r="KQV193"/>
      <c r="KQW193"/>
      <c r="KQX193"/>
      <c r="KQY193"/>
      <c r="KQZ193"/>
      <c r="KRA193"/>
      <c r="KRB193"/>
      <c r="KRC193"/>
      <c r="KRD193"/>
      <c r="KRE193"/>
      <c r="KRF193"/>
      <c r="KRG193"/>
      <c r="KRH193"/>
      <c r="KRI193"/>
      <c r="KRJ193"/>
      <c r="KRK193"/>
      <c r="KRL193"/>
      <c r="KRM193"/>
      <c r="KRN193"/>
      <c r="KRO193"/>
      <c r="KRP193"/>
      <c r="KRQ193"/>
      <c r="KRR193"/>
      <c r="KRS193"/>
      <c r="KRT193"/>
      <c r="KRU193"/>
      <c r="KRV193"/>
      <c r="KRW193"/>
      <c r="KRX193"/>
      <c r="KRY193"/>
      <c r="KRZ193"/>
      <c r="KSA193"/>
      <c r="KSB193"/>
      <c r="KSC193"/>
      <c r="KSD193"/>
      <c r="KSE193"/>
      <c r="KSF193"/>
      <c r="KSG193"/>
      <c r="KSH193"/>
      <c r="KSI193"/>
      <c r="KSJ193"/>
      <c r="KSK193"/>
      <c r="KSL193"/>
      <c r="KSM193"/>
      <c r="KSN193"/>
      <c r="KSO193"/>
      <c r="KSP193"/>
      <c r="KSQ193"/>
      <c r="KSR193"/>
      <c r="KSS193"/>
      <c r="KST193"/>
      <c r="KSU193"/>
      <c r="KSV193"/>
      <c r="KSW193"/>
      <c r="KSX193"/>
      <c r="KSY193"/>
      <c r="KSZ193"/>
      <c r="KTA193"/>
      <c r="KTB193"/>
      <c r="KTC193"/>
      <c r="KTD193"/>
      <c r="KTE193"/>
      <c r="KTF193"/>
      <c r="KTG193"/>
      <c r="KTH193"/>
      <c r="KTI193"/>
      <c r="KTJ193"/>
      <c r="KTK193"/>
      <c r="KTL193"/>
      <c r="KTM193"/>
      <c r="KTN193"/>
      <c r="KTO193"/>
      <c r="KTP193"/>
      <c r="KTQ193"/>
      <c r="KTR193"/>
      <c r="KTS193"/>
      <c r="KTT193"/>
      <c r="KTU193"/>
      <c r="KTV193"/>
      <c r="KTW193"/>
      <c r="KTX193"/>
      <c r="KTY193"/>
      <c r="KTZ193"/>
      <c r="KUA193"/>
      <c r="KUB193"/>
      <c r="KUC193"/>
      <c r="KUD193"/>
      <c r="KUE193"/>
      <c r="KUF193"/>
      <c r="KUG193"/>
      <c r="KUH193"/>
      <c r="KUI193"/>
      <c r="KUJ193"/>
      <c r="KUK193"/>
      <c r="KUL193"/>
      <c r="KUM193"/>
      <c r="KUN193"/>
      <c r="KUO193"/>
      <c r="KUP193"/>
      <c r="KUQ193"/>
      <c r="KUR193"/>
      <c r="KUS193"/>
      <c r="KUT193"/>
      <c r="KUU193"/>
      <c r="KUV193"/>
      <c r="KUW193"/>
      <c r="KUX193"/>
      <c r="KUY193"/>
      <c r="KUZ193"/>
      <c r="KVA193"/>
      <c r="KVB193"/>
      <c r="KVC193"/>
      <c r="KVD193"/>
      <c r="KVE193"/>
      <c r="KVF193"/>
      <c r="KVG193"/>
      <c r="KVH193"/>
      <c r="KVI193"/>
      <c r="KVJ193"/>
      <c r="KVK193"/>
      <c r="KVL193"/>
      <c r="KVM193"/>
      <c r="KVN193"/>
      <c r="KVO193"/>
      <c r="KVP193"/>
      <c r="KVQ193"/>
      <c r="KVR193"/>
      <c r="KVS193"/>
      <c r="KVT193"/>
      <c r="KVU193"/>
      <c r="KVV193"/>
      <c r="KVW193"/>
      <c r="KVX193"/>
      <c r="KVY193"/>
      <c r="KVZ193"/>
      <c r="KWA193"/>
      <c r="KWB193"/>
      <c r="KWC193"/>
      <c r="KWD193"/>
      <c r="KWE193"/>
      <c r="KWF193"/>
      <c r="KWG193"/>
      <c r="KWH193"/>
      <c r="KWI193"/>
      <c r="KWJ193"/>
      <c r="KWK193"/>
      <c r="KWL193"/>
      <c r="KWM193"/>
      <c r="KWN193"/>
      <c r="KWO193"/>
      <c r="KWP193"/>
      <c r="KWQ193"/>
      <c r="KWR193"/>
      <c r="KWS193"/>
      <c r="KWT193"/>
      <c r="KWU193"/>
      <c r="KWV193"/>
      <c r="KWW193"/>
      <c r="KWX193"/>
      <c r="KWY193"/>
      <c r="KWZ193"/>
      <c r="KXA193"/>
      <c r="KXB193"/>
      <c r="KXC193"/>
      <c r="KXD193"/>
      <c r="KXE193"/>
      <c r="KXF193"/>
      <c r="KXG193"/>
      <c r="KXH193"/>
      <c r="KXI193"/>
      <c r="KXJ193"/>
      <c r="KXK193"/>
      <c r="KXL193"/>
      <c r="KXM193"/>
      <c r="KXN193"/>
      <c r="KXO193"/>
      <c r="KXP193"/>
      <c r="KXQ193"/>
      <c r="KXR193"/>
      <c r="KXS193"/>
      <c r="KXT193"/>
      <c r="KXU193"/>
      <c r="KXV193"/>
      <c r="KXW193"/>
      <c r="KXX193"/>
      <c r="KXY193"/>
      <c r="KXZ193"/>
      <c r="KYA193"/>
      <c r="KYB193"/>
      <c r="KYC193"/>
      <c r="KYD193"/>
      <c r="KYE193"/>
      <c r="KYF193"/>
      <c r="KYG193"/>
      <c r="KYH193"/>
      <c r="KYI193"/>
      <c r="KYJ193"/>
      <c r="KYK193"/>
      <c r="KYL193"/>
      <c r="KYM193"/>
      <c r="KYN193"/>
      <c r="KYO193"/>
      <c r="KYP193"/>
      <c r="KYQ193"/>
      <c r="KYR193"/>
      <c r="KYS193"/>
      <c r="KYT193"/>
      <c r="KYU193"/>
      <c r="KYV193"/>
      <c r="KYW193"/>
      <c r="KYX193"/>
      <c r="KYY193"/>
      <c r="KYZ193"/>
      <c r="KZA193"/>
      <c r="KZB193"/>
      <c r="KZC193"/>
      <c r="KZD193"/>
      <c r="KZE193"/>
      <c r="KZF193"/>
      <c r="KZG193"/>
      <c r="KZH193"/>
      <c r="KZI193"/>
      <c r="KZJ193"/>
      <c r="KZK193"/>
      <c r="KZL193"/>
      <c r="KZM193"/>
      <c r="KZN193"/>
      <c r="KZO193"/>
      <c r="KZP193"/>
      <c r="KZQ193"/>
      <c r="KZR193"/>
      <c r="KZS193"/>
      <c r="KZT193"/>
      <c r="KZU193"/>
      <c r="KZV193"/>
      <c r="KZW193"/>
      <c r="KZX193"/>
      <c r="KZY193"/>
      <c r="KZZ193"/>
      <c r="LAA193"/>
      <c r="LAB193"/>
      <c r="LAC193"/>
      <c r="LAD193"/>
      <c r="LAE193"/>
      <c r="LAF193"/>
      <c r="LAG193"/>
      <c r="LAH193"/>
      <c r="LAI193"/>
      <c r="LAJ193"/>
      <c r="LAK193"/>
      <c r="LAL193"/>
      <c r="LAM193"/>
      <c r="LAN193"/>
      <c r="LAO193"/>
      <c r="LAP193"/>
      <c r="LAQ193"/>
      <c r="LAR193"/>
      <c r="LAS193"/>
      <c r="LAT193"/>
      <c r="LAU193"/>
      <c r="LAV193"/>
      <c r="LAW193"/>
      <c r="LAX193"/>
      <c r="LAY193"/>
      <c r="LAZ193"/>
      <c r="LBA193"/>
      <c r="LBB193"/>
      <c r="LBC193"/>
      <c r="LBD193"/>
      <c r="LBE193"/>
      <c r="LBF193"/>
      <c r="LBG193"/>
      <c r="LBH193"/>
      <c r="LBI193"/>
      <c r="LBJ193"/>
      <c r="LBK193"/>
      <c r="LBL193"/>
      <c r="LBM193"/>
      <c r="LBN193"/>
      <c r="LBO193"/>
      <c r="LBP193"/>
      <c r="LBQ193"/>
      <c r="LBR193"/>
      <c r="LBS193"/>
      <c r="LBT193"/>
      <c r="LBU193"/>
      <c r="LBV193"/>
      <c r="LBW193"/>
      <c r="LBX193"/>
      <c r="LBY193"/>
      <c r="LBZ193"/>
      <c r="LCA193"/>
      <c r="LCB193"/>
      <c r="LCC193"/>
      <c r="LCD193"/>
      <c r="LCE193"/>
      <c r="LCF193"/>
      <c r="LCG193"/>
      <c r="LCH193"/>
      <c r="LCI193"/>
      <c r="LCJ193"/>
      <c r="LCK193"/>
      <c r="LCL193"/>
      <c r="LCM193"/>
      <c r="LCN193"/>
      <c r="LCO193"/>
      <c r="LCP193"/>
      <c r="LCQ193"/>
      <c r="LCR193"/>
      <c r="LCS193"/>
      <c r="LCT193"/>
      <c r="LCU193"/>
      <c r="LCV193"/>
      <c r="LCW193"/>
      <c r="LCX193"/>
      <c r="LCY193"/>
      <c r="LCZ193"/>
      <c r="LDA193"/>
      <c r="LDB193"/>
      <c r="LDC193"/>
      <c r="LDD193"/>
      <c r="LDE193"/>
      <c r="LDF193"/>
      <c r="LDG193"/>
      <c r="LDH193"/>
      <c r="LDI193"/>
      <c r="LDJ193"/>
      <c r="LDK193"/>
      <c r="LDL193"/>
      <c r="LDM193"/>
      <c r="LDN193"/>
      <c r="LDO193"/>
      <c r="LDP193"/>
      <c r="LDQ193"/>
      <c r="LDR193"/>
      <c r="LDS193"/>
      <c r="LDT193"/>
      <c r="LDU193"/>
      <c r="LDV193"/>
      <c r="LDW193"/>
      <c r="LDX193"/>
      <c r="LDY193"/>
      <c r="LDZ193"/>
      <c r="LEA193"/>
      <c r="LEB193"/>
      <c r="LEC193"/>
      <c r="LED193"/>
      <c r="LEE193"/>
      <c r="LEF193"/>
      <c r="LEG193"/>
      <c r="LEH193"/>
      <c r="LEI193"/>
      <c r="LEJ193"/>
      <c r="LEK193"/>
      <c r="LEL193"/>
      <c r="LEM193"/>
      <c r="LEN193"/>
      <c r="LEO193"/>
      <c r="LEP193"/>
      <c r="LEQ193"/>
      <c r="LER193"/>
      <c r="LES193"/>
      <c r="LET193"/>
      <c r="LEU193"/>
      <c r="LEV193"/>
      <c r="LEW193"/>
      <c r="LEX193"/>
      <c r="LEY193"/>
      <c r="LEZ193"/>
      <c r="LFA193"/>
      <c r="LFB193"/>
      <c r="LFC193"/>
      <c r="LFD193"/>
      <c r="LFE193"/>
      <c r="LFF193"/>
      <c r="LFG193"/>
      <c r="LFH193"/>
      <c r="LFI193"/>
      <c r="LFJ193"/>
      <c r="LFK193"/>
      <c r="LFL193"/>
      <c r="LFM193"/>
      <c r="LFN193"/>
      <c r="LFO193"/>
      <c r="LFP193"/>
      <c r="LFQ193"/>
      <c r="LFR193"/>
      <c r="LFS193"/>
      <c r="LFT193"/>
      <c r="LFU193"/>
      <c r="LFV193"/>
      <c r="LFW193"/>
      <c r="LFX193"/>
      <c r="LFY193"/>
      <c r="LFZ193"/>
      <c r="LGA193"/>
      <c r="LGB193"/>
      <c r="LGC193"/>
      <c r="LGD193"/>
      <c r="LGE193"/>
      <c r="LGF193"/>
      <c r="LGG193"/>
      <c r="LGH193"/>
      <c r="LGI193"/>
      <c r="LGJ193"/>
      <c r="LGK193"/>
      <c r="LGL193"/>
      <c r="LGM193"/>
      <c r="LGN193"/>
      <c r="LGO193"/>
      <c r="LGP193"/>
      <c r="LGQ193"/>
      <c r="LGR193"/>
      <c r="LGS193"/>
      <c r="LGT193"/>
      <c r="LGU193"/>
      <c r="LGV193"/>
      <c r="LGW193"/>
      <c r="LGX193"/>
      <c r="LGY193"/>
      <c r="LGZ193"/>
      <c r="LHA193"/>
      <c r="LHB193"/>
      <c r="LHC193"/>
      <c r="LHD193"/>
      <c r="LHE193"/>
      <c r="LHF193"/>
      <c r="LHG193"/>
      <c r="LHH193"/>
      <c r="LHI193"/>
      <c r="LHJ193"/>
      <c r="LHK193"/>
      <c r="LHL193"/>
      <c r="LHM193"/>
      <c r="LHN193"/>
      <c r="LHO193"/>
      <c r="LHP193"/>
      <c r="LHQ193"/>
      <c r="LHR193"/>
      <c r="LHS193"/>
      <c r="LHT193"/>
      <c r="LHU193"/>
      <c r="LHV193"/>
      <c r="LHW193"/>
      <c r="LHX193"/>
      <c r="LHY193"/>
      <c r="LHZ193"/>
      <c r="LIA193"/>
      <c r="LIB193"/>
      <c r="LIC193"/>
      <c r="LID193"/>
      <c r="LIE193"/>
      <c r="LIF193"/>
      <c r="LIG193"/>
      <c r="LIH193"/>
      <c r="LII193"/>
      <c r="LIJ193"/>
      <c r="LIK193"/>
      <c r="LIL193"/>
      <c r="LIM193"/>
      <c r="LIN193"/>
      <c r="LIO193"/>
      <c r="LIP193"/>
      <c r="LIQ193"/>
      <c r="LIR193"/>
      <c r="LIS193"/>
      <c r="LIT193"/>
      <c r="LIU193"/>
      <c r="LIV193"/>
      <c r="LIW193"/>
      <c r="LIX193"/>
      <c r="LIY193"/>
      <c r="LIZ193"/>
      <c r="LJA193"/>
      <c r="LJB193"/>
      <c r="LJC193"/>
      <c r="LJD193"/>
      <c r="LJE193"/>
      <c r="LJF193"/>
      <c r="LJG193"/>
      <c r="LJH193"/>
      <c r="LJI193"/>
      <c r="LJJ193"/>
      <c r="LJK193"/>
      <c r="LJL193"/>
      <c r="LJM193"/>
      <c r="LJN193"/>
      <c r="LJO193"/>
      <c r="LJP193"/>
      <c r="LJQ193"/>
      <c r="LJR193"/>
      <c r="LJS193"/>
      <c r="LJT193"/>
      <c r="LJU193"/>
      <c r="LJV193"/>
      <c r="LJW193"/>
      <c r="LJX193"/>
      <c r="LJY193"/>
      <c r="LJZ193"/>
      <c r="LKA193"/>
      <c r="LKB193"/>
      <c r="LKC193"/>
      <c r="LKD193"/>
      <c r="LKE193"/>
      <c r="LKF193"/>
      <c r="LKG193"/>
      <c r="LKH193"/>
      <c r="LKI193"/>
      <c r="LKJ193"/>
      <c r="LKK193"/>
      <c r="LKL193"/>
      <c r="LKM193"/>
      <c r="LKN193"/>
      <c r="LKO193"/>
      <c r="LKP193"/>
      <c r="LKQ193"/>
      <c r="LKR193"/>
      <c r="LKS193"/>
      <c r="LKT193"/>
      <c r="LKU193"/>
      <c r="LKV193"/>
      <c r="LKW193"/>
      <c r="LKX193"/>
      <c r="LKY193"/>
      <c r="LKZ193"/>
      <c r="LLA193"/>
      <c r="LLB193"/>
      <c r="LLC193"/>
      <c r="LLD193"/>
      <c r="LLE193"/>
      <c r="LLF193"/>
      <c r="LLG193"/>
      <c r="LLH193"/>
      <c r="LLI193"/>
      <c r="LLJ193"/>
      <c r="LLK193"/>
      <c r="LLL193"/>
      <c r="LLM193"/>
      <c r="LLN193"/>
      <c r="LLO193"/>
      <c r="LLP193"/>
      <c r="LLQ193"/>
      <c r="LLR193"/>
      <c r="LLS193"/>
      <c r="LLT193"/>
      <c r="LLU193"/>
      <c r="LLV193"/>
      <c r="LLW193"/>
      <c r="LLX193"/>
      <c r="LLY193"/>
      <c r="LLZ193"/>
      <c r="LMA193"/>
      <c r="LMB193"/>
      <c r="LMC193"/>
      <c r="LMD193"/>
      <c r="LME193"/>
      <c r="LMF193"/>
      <c r="LMG193"/>
      <c r="LMH193"/>
      <c r="LMI193"/>
      <c r="LMJ193"/>
      <c r="LMK193"/>
      <c r="LML193"/>
      <c r="LMM193"/>
      <c r="LMN193"/>
      <c r="LMO193"/>
      <c r="LMP193"/>
      <c r="LMQ193"/>
      <c r="LMR193"/>
      <c r="LMS193"/>
      <c r="LMT193"/>
      <c r="LMU193"/>
      <c r="LMV193"/>
      <c r="LMW193"/>
      <c r="LMX193"/>
      <c r="LMY193"/>
      <c r="LMZ193"/>
      <c r="LNA193"/>
      <c r="LNB193"/>
      <c r="LNC193"/>
      <c r="LND193"/>
      <c r="LNE193"/>
      <c r="LNF193"/>
      <c r="LNG193"/>
      <c r="LNH193"/>
      <c r="LNI193"/>
      <c r="LNJ193"/>
      <c r="LNK193"/>
      <c r="LNL193"/>
      <c r="LNM193"/>
      <c r="LNN193"/>
      <c r="LNO193"/>
      <c r="LNP193"/>
      <c r="LNQ193"/>
      <c r="LNR193"/>
      <c r="LNS193"/>
      <c r="LNT193"/>
      <c r="LNU193"/>
      <c r="LNV193"/>
      <c r="LNW193"/>
      <c r="LNX193"/>
      <c r="LNY193"/>
      <c r="LNZ193"/>
      <c r="LOA193"/>
      <c r="LOB193"/>
      <c r="LOC193"/>
      <c r="LOD193"/>
      <c r="LOE193"/>
      <c r="LOF193"/>
      <c r="LOG193"/>
      <c r="LOH193"/>
      <c r="LOI193"/>
      <c r="LOJ193"/>
      <c r="LOK193"/>
      <c r="LOL193"/>
      <c r="LOM193"/>
      <c r="LON193"/>
      <c r="LOO193"/>
      <c r="LOP193"/>
      <c r="LOQ193"/>
      <c r="LOR193"/>
      <c r="LOS193"/>
      <c r="LOT193"/>
      <c r="LOU193"/>
      <c r="LOV193"/>
      <c r="LOW193"/>
      <c r="LOX193"/>
      <c r="LOY193"/>
      <c r="LOZ193"/>
      <c r="LPA193"/>
      <c r="LPB193"/>
      <c r="LPC193"/>
      <c r="LPD193"/>
      <c r="LPE193"/>
      <c r="LPF193"/>
      <c r="LPG193"/>
      <c r="LPH193"/>
      <c r="LPI193"/>
      <c r="LPJ193"/>
      <c r="LPK193"/>
      <c r="LPL193"/>
      <c r="LPM193"/>
      <c r="LPN193"/>
      <c r="LPO193"/>
      <c r="LPP193"/>
      <c r="LPQ193"/>
      <c r="LPR193"/>
      <c r="LPS193"/>
      <c r="LPT193"/>
      <c r="LPU193"/>
      <c r="LPV193"/>
      <c r="LPW193"/>
      <c r="LPX193"/>
      <c r="LPY193"/>
      <c r="LPZ193"/>
      <c r="LQA193"/>
      <c r="LQB193"/>
      <c r="LQC193"/>
      <c r="LQD193"/>
      <c r="LQE193"/>
      <c r="LQF193"/>
      <c r="LQG193"/>
      <c r="LQH193"/>
      <c r="LQI193"/>
      <c r="LQJ193"/>
      <c r="LQK193"/>
      <c r="LQL193"/>
      <c r="LQM193"/>
      <c r="LQN193"/>
      <c r="LQO193"/>
      <c r="LQP193"/>
      <c r="LQQ193"/>
      <c r="LQR193"/>
      <c r="LQS193"/>
      <c r="LQT193"/>
      <c r="LQU193"/>
      <c r="LQV193"/>
      <c r="LQW193"/>
      <c r="LQX193"/>
      <c r="LQY193"/>
      <c r="LQZ193"/>
      <c r="LRA193"/>
      <c r="LRB193"/>
      <c r="LRC193"/>
      <c r="LRD193"/>
      <c r="LRE193"/>
      <c r="LRF193"/>
      <c r="LRG193"/>
      <c r="LRH193"/>
      <c r="LRI193"/>
      <c r="LRJ193"/>
      <c r="LRK193"/>
      <c r="LRL193"/>
      <c r="LRM193"/>
      <c r="LRN193"/>
      <c r="LRO193"/>
      <c r="LRP193"/>
      <c r="LRQ193"/>
      <c r="LRR193"/>
      <c r="LRS193"/>
      <c r="LRT193"/>
      <c r="LRU193"/>
      <c r="LRV193"/>
      <c r="LRW193"/>
      <c r="LRX193"/>
      <c r="LRY193"/>
      <c r="LRZ193"/>
      <c r="LSA193"/>
      <c r="LSB193"/>
      <c r="LSC193"/>
      <c r="LSD193"/>
      <c r="LSE193"/>
      <c r="LSF193"/>
      <c r="LSG193"/>
      <c r="LSH193"/>
      <c r="LSI193"/>
      <c r="LSJ193"/>
      <c r="LSK193"/>
      <c r="LSL193"/>
      <c r="LSM193"/>
      <c r="LSN193"/>
      <c r="LSO193"/>
      <c r="LSP193"/>
      <c r="LSQ193"/>
      <c r="LSR193"/>
      <c r="LSS193"/>
      <c r="LST193"/>
      <c r="LSU193"/>
      <c r="LSV193"/>
      <c r="LSW193"/>
      <c r="LSX193"/>
      <c r="LSY193"/>
      <c r="LSZ193"/>
      <c r="LTA193"/>
      <c r="LTB193"/>
      <c r="LTC193"/>
      <c r="LTD193"/>
      <c r="LTE193"/>
      <c r="LTF193"/>
      <c r="LTG193"/>
      <c r="LTH193"/>
      <c r="LTI193"/>
      <c r="LTJ193"/>
      <c r="LTK193"/>
      <c r="LTL193"/>
      <c r="LTM193"/>
      <c r="LTN193"/>
      <c r="LTO193"/>
      <c r="LTP193"/>
      <c r="LTQ193"/>
      <c r="LTR193"/>
      <c r="LTS193"/>
      <c r="LTT193"/>
      <c r="LTU193"/>
      <c r="LTV193"/>
      <c r="LTW193"/>
      <c r="LTX193"/>
      <c r="LTY193"/>
      <c r="LTZ193"/>
      <c r="LUA193"/>
      <c r="LUB193"/>
      <c r="LUC193"/>
      <c r="LUD193"/>
      <c r="LUE193"/>
      <c r="LUF193"/>
      <c r="LUG193"/>
      <c r="LUH193"/>
      <c r="LUI193"/>
      <c r="LUJ193"/>
      <c r="LUK193"/>
      <c r="LUL193"/>
      <c r="LUM193"/>
      <c r="LUN193"/>
      <c r="LUO193"/>
      <c r="LUP193"/>
      <c r="LUQ193"/>
      <c r="LUR193"/>
      <c r="LUS193"/>
      <c r="LUT193"/>
      <c r="LUU193"/>
      <c r="LUV193"/>
      <c r="LUW193"/>
      <c r="LUX193"/>
      <c r="LUY193"/>
      <c r="LUZ193"/>
      <c r="LVA193"/>
      <c r="LVB193"/>
      <c r="LVC193"/>
      <c r="LVD193"/>
      <c r="LVE193"/>
      <c r="LVF193"/>
      <c r="LVG193"/>
      <c r="LVH193"/>
      <c r="LVI193"/>
      <c r="LVJ193"/>
      <c r="LVK193"/>
      <c r="LVL193"/>
      <c r="LVM193"/>
      <c r="LVN193"/>
      <c r="LVO193"/>
      <c r="LVP193"/>
      <c r="LVQ193"/>
      <c r="LVR193"/>
      <c r="LVS193"/>
      <c r="LVT193"/>
      <c r="LVU193"/>
      <c r="LVV193"/>
      <c r="LVW193"/>
      <c r="LVX193"/>
      <c r="LVY193"/>
      <c r="LVZ193"/>
      <c r="LWA193"/>
      <c r="LWB193"/>
      <c r="LWC193"/>
      <c r="LWD193"/>
      <c r="LWE193"/>
      <c r="LWF193"/>
      <c r="LWG193"/>
      <c r="LWH193"/>
      <c r="LWI193"/>
      <c r="LWJ193"/>
      <c r="LWK193"/>
      <c r="LWL193"/>
      <c r="LWM193"/>
      <c r="LWN193"/>
      <c r="LWO193"/>
      <c r="LWP193"/>
      <c r="LWQ193"/>
      <c r="LWR193"/>
      <c r="LWS193"/>
      <c r="LWT193"/>
      <c r="LWU193"/>
      <c r="LWV193"/>
      <c r="LWW193"/>
      <c r="LWX193"/>
      <c r="LWY193"/>
      <c r="LWZ193"/>
      <c r="LXA193"/>
      <c r="LXB193"/>
      <c r="LXC193"/>
      <c r="LXD193"/>
      <c r="LXE193"/>
      <c r="LXF193"/>
      <c r="LXG193"/>
      <c r="LXH193"/>
      <c r="LXI193"/>
      <c r="LXJ193"/>
      <c r="LXK193"/>
      <c r="LXL193"/>
      <c r="LXM193"/>
      <c r="LXN193"/>
      <c r="LXO193"/>
      <c r="LXP193"/>
      <c r="LXQ193"/>
      <c r="LXR193"/>
      <c r="LXS193"/>
      <c r="LXT193"/>
      <c r="LXU193"/>
      <c r="LXV193"/>
      <c r="LXW193"/>
      <c r="LXX193"/>
      <c r="LXY193"/>
      <c r="LXZ193"/>
      <c r="LYA193"/>
      <c r="LYB193"/>
      <c r="LYC193"/>
      <c r="LYD193"/>
      <c r="LYE193"/>
      <c r="LYF193"/>
      <c r="LYG193"/>
      <c r="LYH193"/>
      <c r="LYI193"/>
      <c r="LYJ193"/>
      <c r="LYK193"/>
      <c r="LYL193"/>
      <c r="LYM193"/>
      <c r="LYN193"/>
      <c r="LYO193"/>
      <c r="LYP193"/>
      <c r="LYQ193"/>
      <c r="LYR193"/>
      <c r="LYS193"/>
      <c r="LYT193"/>
      <c r="LYU193"/>
      <c r="LYV193"/>
      <c r="LYW193"/>
      <c r="LYX193"/>
      <c r="LYY193"/>
      <c r="LYZ193"/>
      <c r="LZA193"/>
      <c r="LZB193"/>
      <c r="LZC193"/>
      <c r="LZD193"/>
      <c r="LZE193"/>
      <c r="LZF193"/>
      <c r="LZG193"/>
      <c r="LZH193"/>
      <c r="LZI193"/>
      <c r="LZJ193"/>
      <c r="LZK193"/>
      <c r="LZL193"/>
      <c r="LZM193"/>
      <c r="LZN193"/>
      <c r="LZO193"/>
      <c r="LZP193"/>
      <c r="LZQ193"/>
      <c r="LZR193"/>
      <c r="LZS193"/>
      <c r="LZT193"/>
      <c r="LZU193"/>
      <c r="LZV193"/>
      <c r="LZW193"/>
      <c r="LZX193"/>
      <c r="LZY193"/>
      <c r="LZZ193"/>
      <c r="MAA193"/>
      <c r="MAB193"/>
      <c r="MAC193"/>
      <c r="MAD193"/>
      <c r="MAE193"/>
      <c r="MAF193"/>
      <c r="MAG193"/>
      <c r="MAH193"/>
      <c r="MAI193"/>
      <c r="MAJ193"/>
      <c r="MAK193"/>
      <c r="MAL193"/>
      <c r="MAM193"/>
      <c r="MAN193"/>
      <c r="MAO193"/>
      <c r="MAP193"/>
      <c r="MAQ193"/>
      <c r="MAR193"/>
      <c r="MAS193"/>
      <c r="MAT193"/>
      <c r="MAU193"/>
      <c r="MAV193"/>
      <c r="MAW193"/>
      <c r="MAX193"/>
      <c r="MAY193"/>
      <c r="MAZ193"/>
      <c r="MBA193"/>
      <c r="MBB193"/>
      <c r="MBC193"/>
      <c r="MBD193"/>
      <c r="MBE193"/>
      <c r="MBF193"/>
      <c r="MBG193"/>
      <c r="MBH193"/>
      <c r="MBI193"/>
      <c r="MBJ193"/>
      <c r="MBK193"/>
      <c r="MBL193"/>
      <c r="MBM193"/>
      <c r="MBN193"/>
      <c r="MBO193"/>
      <c r="MBP193"/>
      <c r="MBQ193"/>
      <c r="MBR193"/>
      <c r="MBS193"/>
      <c r="MBT193"/>
      <c r="MBU193"/>
      <c r="MBV193"/>
      <c r="MBW193"/>
      <c r="MBX193"/>
      <c r="MBY193"/>
      <c r="MBZ193"/>
      <c r="MCA193"/>
      <c r="MCB193"/>
      <c r="MCC193"/>
      <c r="MCD193"/>
      <c r="MCE193"/>
      <c r="MCF193"/>
      <c r="MCG193"/>
      <c r="MCH193"/>
      <c r="MCI193"/>
      <c r="MCJ193"/>
      <c r="MCK193"/>
      <c r="MCL193"/>
      <c r="MCM193"/>
      <c r="MCN193"/>
      <c r="MCO193"/>
      <c r="MCP193"/>
      <c r="MCQ193"/>
      <c r="MCR193"/>
      <c r="MCS193"/>
      <c r="MCT193"/>
      <c r="MCU193"/>
      <c r="MCV193"/>
      <c r="MCW193"/>
      <c r="MCX193"/>
      <c r="MCY193"/>
      <c r="MCZ193"/>
      <c r="MDA193"/>
      <c r="MDB193"/>
      <c r="MDC193"/>
      <c r="MDD193"/>
      <c r="MDE193"/>
      <c r="MDF193"/>
      <c r="MDG193"/>
      <c r="MDH193"/>
      <c r="MDI193"/>
      <c r="MDJ193"/>
      <c r="MDK193"/>
      <c r="MDL193"/>
      <c r="MDM193"/>
      <c r="MDN193"/>
      <c r="MDO193"/>
      <c r="MDP193"/>
      <c r="MDQ193"/>
      <c r="MDR193"/>
      <c r="MDS193"/>
      <c r="MDT193"/>
      <c r="MDU193"/>
      <c r="MDV193"/>
      <c r="MDW193"/>
      <c r="MDX193"/>
      <c r="MDY193"/>
      <c r="MDZ193"/>
      <c r="MEA193"/>
      <c r="MEB193"/>
      <c r="MEC193"/>
      <c r="MED193"/>
      <c r="MEE193"/>
      <c r="MEF193"/>
      <c r="MEG193"/>
      <c r="MEH193"/>
      <c r="MEI193"/>
      <c r="MEJ193"/>
      <c r="MEK193"/>
      <c r="MEL193"/>
      <c r="MEM193"/>
      <c r="MEN193"/>
      <c r="MEO193"/>
      <c r="MEP193"/>
      <c r="MEQ193"/>
      <c r="MER193"/>
      <c r="MES193"/>
      <c r="MET193"/>
      <c r="MEU193"/>
      <c r="MEV193"/>
      <c r="MEW193"/>
      <c r="MEX193"/>
      <c r="MEY193"/>
      <c r="MEZ193"/>
      <c r="MFA193"/>
      <c r="MFB193"/>
      <c r="MFC193"/>
      <c r="MFD193"/>
      <c r="MFE193"/>
      <c r="MFF193"/>
      <c r="MFG193"/>
      <c r="MFH193"/>
      <c r="MFI193"/>
      <c r="MFJ193"/>
      <c r="MFK193"/>
      <c r="MFL193"/>
      <c r="MFM193"/>
      <c r="MFN193"/>
      <c r="MFO193"/>
      <c r="MFP193"/>
      <c r="MFQ193"/>
      <c r="MFR193"/>
      <c r="MFS193"/>
      <c r="MFT193"/>
      <c r="MFU193"/>
      <c r="MFV193"/>
      <c r="MFW193"/>
      <c r="MFX193"/>
      <c r="MFY193"/>
      <c r="MFZ193"/>
      <c r="MGA193"/>
      <c r="MGB193"/>
      <c r="MGC193"/>
      <c r="MGD193"/>
      <c r="MGE193"/>
      <c r="MGF193"/>
      <c r="MGG193"/>
      <c r="MGH193"/>
      <c r="MGI193"/>
      <c r="MGJ193"/>
      <c r="MGK193"/>
      <c r="MGL193"/>
      <c r="MGM193"/>
      <c r="MGN193"/>
      <c r="MGO193"/>
      <c r="MGP193"/>
      <c r="MGQ193"/>
      <c r="MGR193"/>
      <c r="MGS193"/>
      <c r="MGT193"/>
      <c r="MGU193"/>
      <c r="MGV193"/>
      <c r="MGW193"/>
      <c r="MGX193"/>
      <c r="MGY193"/>
      <c r="MGZ193"/>
      <c r="MHA193"/>
      <c r="MHB193"/>
      <c r="MHC193"/>
      <c r="MHD193"/>
      <c r="MHE193"/>
      <c r="MHF193"/>
      <c r="MHG193"/>
      <c r="MHH193"/>
      <c r="MHI193"/>
      <c r="MHJ193"/>
      <c r="MHK193"/>
      <c r="MHL193"/>
      <c r="MHM193"/>
      <c r="MHN193"/>
      <c r="MHO193"/>
      <c r="MHP193"/>
      <c r="MHQ193"/>
      <c r="MHR193"/>
      <c r="MHS193"/>
      <c r="MHT193"/>
      <c r="MHU193"/>
      <c r="MHV193"/>
      <c r="MHW193"/>
      <c r="MHX193"/>
      <c r="MHY193"/>
      <c r="MHZ193"/>
      <c r="MIA193"/>
      <c r="MIB193"/>
      <c r="MIC193"/>
      <c r="MID193"/>
      <c r="MIE193"/>
      <c r="MIF193"/>
      <c r="MIG193"/>
      <c r="MIH193"/>
      <c r="MII193"/>
      <c r="MIJ193"/>
      <c r="MIK193"/>
      <c r="MIL193"/>
      <c r="MIM193"/>
      <c r="MIN193"/>
      <c r="MIO193"/>
      <c r="MIP193"/>
      <c r="MIQ193"/>
      <c r="MIR193"/>
      <c r="MIS193"/>
      <c r="MIT193"/>
      <c r="MIU193"/>
      <c r="MIV193"/>
      <c r="MIW193"/>
      <c r="MIX193"/>
      <c r="MIY193"/>
      <c r="MIZ193"/>
      <c r="MJA193"/>
      <c r="MJB193"/>
      <c r="MJC193"/>
      <c r="MJD193"/>
      <c r="MJE193"/>
      <c r="MJF193"/>
      <c r="MJG193"/>
      <c r="MJH193"/>
      <c r="MJI193"/>
      <c r="MJJ193"/>
      <c r="MJK193"/>
      <c r="MJL193"/>
      <c r="MJM193"/>
      <c r="MJN193"/>
      <c r="MJO193"/>
      <c r="MJP193"/>
      <c r="MJQ193"/>
      <c r="MJR193"/>
      <c r="MJS193"/>
      <c r="MJT193"/>
      <c r="MJU193"/>
      <c r="MJV193"/>
      <c r="MJW193"/>
      <c r="MJX193"/>
      <c r="MJY193"/>
      <c r="MJZ193"/>
      <c r="MKA193"/>
      <c r="MKB193"/>
      <c r="MKC193"/>
      <c r="MKD193"/>
      <c r="MKE193"/>
      <c r="MKF193"/>
      <c r="MKG193"/>
      <c r="MKH193"/>
      <c r="MKI193"/>
      <c r="MKJ193"/>
      <c r="MKK193"/>
      <c r="MKL193"/>
      <c r="MKM193"/>
      <c r="MKN193"/>
      <c r="MKO193"/>
      <c r="MKP193"/>
      <c r="MKQ193"/>
      <c r="MKR193"/>
      <c r="MKS193"/>
      <c r="MKT193"/>
      <c r="MKU193"/>
      <c r="MKV193"/>
      <c r="MKW193"/>
      <c r="MKX193"/>
      <c r="MKY193"/>
      <c r="MKZ193"/>
      <c r="MLA193"/>
      <c r="MLB193"/>
      <c r="MLC193"/>
      <c r="MLD193"/>
      <c r="MLE193"/>
      <c r="MLF193"/>
      <c r="MLG193"/>
      <c r="MLH193"/>
      <c r="MLI193"/>
      <c r="MLJ193"/>
      <c r="MLK193"/>
      <c r="MLL193"/>
      <c r="MLM193"/>
      <c r="MLN193"/>
      <c r="MLO193"/>
      <c r="MLP193"/>
      <c r="MLQ193"/>
      <c r="MLR193"/>
      <c r="MLS193"/>
      <c r="MLT193"/>
      <c r="MLU193"/>
      <c r="MLV193"/>
      <c r="MLW193"/>
      <c r="MLX193"/>
      <c r="MLY193"/>
      <c r="MLZ193"/>
      <c r="MMA193"/>
      <c r="MMB193"/>
      <c r="MMC193"/>
      <c r="MMD193"/>
      <c r="MME193"/>
      <c r="MMF193"/>
      <c r="MMG193"/>
      <c r="MMH193"/>
      <c r="MMI193"/>
      <c r="MMJ193"/>
      <c r="MMK193"/>
      <c r="MML193"/>
      <c r="MMM193"/>
      <c r="MMN193"/>
      <c r="MMO193"/>
      <c r="MMP193"/>
      <c r="MMQ193"/>
      <c r="MMR193"/>
      <c r="MMS193"/>
      <c r="MMT193"/>
      <c r="MMU193"/>
      <c r="MMV193"/>
      <c r="MMW193"/>
      <c r="MMX193"/>
      <c r="MMY193"/>
      <c r="MMZ193"/>
      <c r="MNA193"/>
      <c r="MNB193"/>
      <c r="MNC193"/>
      <c r="MND193"/>
      <c r="MNE193"/>
      <c r="MNF193"/>
      <c r="MNG193"/>
      <c r="MNH193"/>
      <c r="MNI193"/>
      <c r="MNJ193"/>
      <c r="MNK193"/>
      <c r="MNL193"/>
      <c r="MNM193"/>
      <c r="MNN193"/>
      <c r="MNO193"/>
      <c r="MNP193"/>
      <c r="MNQ193"/>
      <c r="MNR193"/>
      <c r="MNS193"/>
      <c r="MNT193"/>
      <c r="MNU193"/>
      <c r="MNV193"/>
      <c r="MNW193"/>
      <c r="MNX193"/>
      <c r="MNY193"/>
      <c r="MNZ193"/>
      <c r="MOA193"/>
      <c r="MOB193"/>
      <c r="MOC193"/>
      <c r="MOD193"/>
      <c r="MOE193"/>
      <c r="MOF193"/>
      <c r="MOG193"/>
      <c r="MOH193"/>
      <c r="MOI193"/>
      <c r="MOJ193"/>
      <c r="MOK193"/>
      <c r="MOL193"/>
      <c r="MOM193"/>
      <c r="MON193"/>
      <c r="MOO193"/>
      <c r="MOP193"/>
      <c r="MOQ193"/>
      <c r="MOR193"/>
      <c r="MOS193"/>
      <c r="MOT193"/>
      <c r="MOU193"/>
      <c r="MOV193"/>
      <c r="MOW193"/>
      <c r="MOX193"/>
      <c r="MOY193"/>
      <c r="MOZ193"/>
      <c r="MPA193"/>
      <c r="MPB193"/>
      <c r="MPC193"/>
      <c r="MPD193"/>
      <c r="MPE193"/>
      <c r="MPF193"/>
      <c r="MPG193"/>
      <c r="MPH193"/>
      <c r="MPI193"/>
      <c r="MPJ193"/>
      <c r="MPK193"/>
      <c r="MPL193"/>
      <c r="MPM193"/>
      <c r="MPN193"/>
      <c r="MPO193"/>
      <c r="MPP193"/>
      <c r="MPQ193"/>
      <c r="MPR193"/>
      <c r="MPS193"/>
      <c r="MPT193"/>
      <c r="MPU193"/>
      <c r="MPV193"/>
      <c r="MPW193"/>
      <c r="MPX193"/>
      <c r="MPY193"/>
      <c r="MPZ193"/>
      <c r="MQA193"/>
      <c r="MQB193"/>
      <c r="MQC193"/>
      <c r="MQD193"/>
      <c r="MQE193"/>
      <c r="MQF193"/>
      <c r="MQG193"/>
      <c r="MQH193"/>
      <c r="MQI193"/>
      <c r="MQJ193"/>
      <c r="MQK193"/>
      <c r="MQL193"/>
      <c r="MQM193"/>
      <c r="MQN193"/>
      <c r="MQO193"/>
      <c r="MQP193"/>
      <c r="MQQ193"/>
      <c r="MQR193"/>
      <c r="MQS193"/>
      <c r="MQT193"/>
      <c r="MQU193"/>
      <c r="MQV193"/>
      <c r="MQW193"/>
      <c r="MQX193"/>
      <c r="MQY193"/>
      <c r="MQZ193"/>
      <c r="MRA193"/>
      <c r="MRB193"/>
      <c r="MRC193"/>
      <c r="MRD193"/>
      <c r="MRE193"/>
      <c r="MRF193"/>
      <c r="MRG193"/>
      <c r="MRH193"/>
      <c r="MRI193"/>
      <c r="MRJ193"/>
      <c r="MRK193"/>
      <c r="MRL193"/>
      <c r="MRM193"/>
      <c r="MRN193"/>
      <c r="MRO193"/>
      <c r="MRP193"/>
      <c r="MRQ193"/>
      <c r="MRR193"/>
      <c r="MRS193"/>
      <c r="MRT193"/>
      <c r="MRU193"/>
      <c r="MRV193"/>
      <c r="MRW193"/>
      <c r="MRX193"/>
      <c r="MRY193"/>
      <c r="MRZ193"/>
      <c r="MSA193"/>
      <c r="MSB193"/>
      <c r="MSC193"/>
      <c r="MSD193"/>
      <c r="MSE193"/>
      <c r="MSF193"/>
      <c r="MSG193"/>
      <c r="MSH193"/>
      <c r="MSI193"/>
      <c r="MSJ193"/>
      <c r="MSK193"/>
      <c r="MSL193"/>
      <c r="MSM193"/>
      <c r="MSN193"/>
      <c r="MSO193"/>
      <c r="MSP193"/>
      <c r="MSQ193"/>
      <c r="MSR193"/>
      <c r="MSS193"/>
      <c r="MST193"/>
      <c r="MSU193"/>
      <c r="MSV193"/>
      <c r="MSW193"/>
      <c r="MSX193"/>
      <c r="MSY193"/>
      <c r="MSZ193"/>
      <c r="MTA193"/>
      <c r="MTB193"/>
      <c r="MTC193"/>
      <c r="MTD193"/>
      <c r="MTE193"/>
      <c r="MTF193"/>
      <c r="MTG193"/>
      <c r="MTH193"/>
      <c r="MTI193"/>
      <c r="MTJ193"/>
      <c r="MTK193"/>
      <c r="MTL193"/>
      <c r="MTM193"/>
      <c r="MTN193"/>
      <c r="MTO193"/>
      <c r="MTP193"/>
      <c r="MTQ193"/>
      <c r="MTR193"/>
      <c r="MTS193"/>
      <c r="MTT193"/>
      <c r="MTU193"/>
      <c r="MTV193"/>
      <c r="MTW193"/>
      <c r="MTX193"/>
      <c r="MTY193"/>
      <c r="MTZ193"/>
      <c r="MUA193"/>
      <c r="MUB193"/>
      <c r="MUC193"/>
      <c r="MUD193"/>
      <c r="MUE193"/>
      <c r="MUF193"/>
      <c r="MUG193"/>
      <c r="MUH193"/>
      <c r="MUI193"/>
      <c r="MUJ193"/>
      <c r="MUK193"/>
      <c r="MUL193"/>
      <c r="MUM193"/>
      <c r="MUN193"/>
      <c r="MUO193"/>
      <c r="MUP193"/>
      <c r="MUQ193"/>
      <c r="MUR193"/>
      <c r="MUS193"/>
      <c r="MUT193"/>
      <c r="MUU193"/>
      <c r="MUV193"/>
      <c r="MUW193"/>
      <c r="MUX193"/>
      <c r="MUY193"/>
      <c r="MUZ193"/>
      <c r="MVA193"/>
      <c r="MVB193"/>
      <c r="MVC193"/>
      <c r="MVD193"/>
      <c r="MVE193"/>
      <c r="MVF193"/>
      <c r="MVG193"/>
      <c r="MVH193"/>
      <c r="MVI193"/>
      <c r="MVJ193"/>
      <c r="MVK193"/>
      <c r="MVL193"/>
      <c r="MVM193"/>
      <c r="MVN193"/>
      <c r="MVO193"/>
      <c r="MVP193"/>
      <c r="MVQ193"/>
      <c r="MVR193"/>
      <c r="MVS193"/>
      <c r="MVT193"/>
      <c r="MVU193"/>
      <c r="MVV193"/>
      <c r="MVW193"/>
      <c r="MVX193"/>
      <c r="MVY193"/>
      <c r="MVZ193"/>
      <c r="MWA193"/>
      <c r="MWB193"/>
      <c r="MWC193"/>
      <c r="MWD193"/>
      <c r="MWE193"/>
      <c r="MWF193"/>
      <c r="MWG193"/>
      <c r="MWH193"/>
      <c r="MWI193"/>
      <c r="MWJ193"/>
      <c r="MWK193"/>
      <c r="MWL193"/>
      <c r="MWM193"/>
      <c r="MWN193"/>
      <c r="MWO193"/>
      <c r="MWP193"/>
      <c r="MWQ193"/>
      <c r="MWR193"/>
      <c r="MWS193"/>
      <c r="MWT193"/>
      <c r="MWU193"/>
      <c r="MWV193"/>
      <c r="MWW193"/>
      <c r="MWX193"/>
      <c r="MWY193"/>
      <c r="MWZ193"/>
      <c r="MXA193"/>
      <c r="MXB193"/>
      <c r="MXC193"/>
      <c r="MXD193"/>
      <c r="MXE193"/>
      <c r="MXF193"/>
      <c r="MXG193"/>
      <c r="MXH193"/>
      <c r="MXI193"/>
      <c r="MXJ193"/>
      <c r="MXK193"/>
      <c r="MXL193"/>
      <c r="MXM193"/>
      <c r="MXN193"/>
      <c r="MXO193"/>
      <c r="MXP193"/>
      <c r="MXQ193"/>
      <c r="MXR193"/>
      <c r="MXS193"/>
      <c r="MXT193"/>
      <c r="MXU193"/>
      <c r="MXV193"/>
      <c r="MXW193"/>
      <c r="MXX193"/>
      <c r="MXY193"/>
      <c r="MXZ193"/>
      <c r="MYA193"/>
      <c r="MYB193"/>
      <c r="MYC193"/>
      <c r="MYD193"/>
      <c r="MYE193"/>
      <c r="MYF193"/>
      <c r="MYG193"/>
      <c r="MYH193"/>
      <c r="MYI193"/>
      <c r="MYJ193"/>
      <c r="MYK193"/>
      <c r="MYL193"/>
      <c r="MYM193"/>
      <c r="MYN193"/>
      <c r="MYO193"/>
      <c r="MYP193"/>
      <c r="MYQ193"/>
      <c r="MYR193"/>
      <c r="MYS193"/>
      <c r="MYT193"/>
      <c r="MYU193"/>
      <c r="MYV193"/>
      <c r="MYW193"/>
      <c r="MYX193"/>
      <c r="MYY193"/>
      <c r="MYZ193"/>
      <c r="MZA193"/>
      <c r="MZB193"/>
      <c r="MZC193"/>
      <c r="MZD193"/>
      <c r="MZE193"/>
      <c r="MZF193"/>
      <c r="MZG193"/>
      <c r="MZH193"/>
      <c r="MZI193"/>
      <c r="MZJ193"/>
      <c r="MZK193"/>
      <c r="MZL193"/>
      <c r="MZM193"/>
      <c r="MZN193"/>
      <c r="MZO193"/>
      <c r="MZP193"/>
      <c r="MZQ193"/>
      <c r="MZR193"/>
      <c r="MZS193"/>
      <c r="MZT193"/>
      <c r="MZU193"/>
      <c r="MZV193"/>
      <c r="MZW193"/>
      <c r="MZX193"/>
      <c r="MZY193"/>
      <c r="MZZ193"/>
      <c r="NAA193"/>
      <c r="NAB193"/>
      <c r="NAC193"/>
      <c r="NAD193"/>
      <c r="NAE193"/>
      <c r="NAF193"/>
      <c r="NAG193"/>
      <c r="NAH193"/>
      <c r="NAI193"/>
      <c r="NAJ193"/>
      <c r="NAK193"/>
      <c r="NAL193"/>
      <c r="NAM193"/>
      <c r="NAN193"/>
      <c r="NAO193"/>
      <c r="NAP193"/>
      <c r="NAQ193"/>
      <c r="NAR193"/>
      <c r="NAS193"/>
      <c r="NAT193"/>
      <c r="NAU193"/>
      <c r="NAV193"/>
      <c r="NAW193"/>
      <c r="NAX193"/>
      <c r="NAY193"/>
      <c r="NAZ193"/>
      <c r="NBA193"/>
      <c r="NBB193"/>
      <c r="NBC193"/>
      <c r="NBD193"/>
      <c r="NBE193"/>
      <c r="NBF193"/>
      <c r="NBG193"/>
      <c r="NBH193"/>
      <c r="NBI193"/>
      <c r="NBJ193"/>
      <c r="NBK193"/>
      <c r="NBL193"/>
      <c r="NBM193"/>
      <c r="NBN193"/>
      <c r="NBO193"/>
      <c r="NBP193"/>
      <c r="NBQ193"/>
      <c r="NBR193"/>
      <c r="NBS193"/>
      <c r="NBT193"/>
      <c r="NBU193"/>
      <c r="NBV193"/>
      <c r="NBW193"/>
      <c r="NBX193"/>
      <c r="NBY193"/>
      <c r="NBZ193"/>
      <c r="NCA193"/>
      <c r="NCB193"/>
      <c r="NCC193"/>
      <c r="NCD193"/>
      <c r="NCE193"/>
      <c r="NCF193"/>
      <c r="NCG193"/>
      <c r="NCH193"/>
      <c r="NCI193"/>
      <c r="NCJ193"/>
      <c r="NCK193"/>
      <c r="NCL193"/>
      <c r="NCM193"/>
      <c r="NCN193"/>
      <c r="NCO193"/>
      <c r="NCP193"/>
      <c r="NCQ193"/>
      <c r="NCR193"/>
      <c r="NCS193"/>
      <c r="NCT193"/>
      <c r="NCU193"/>
      <c r="NCV193"/>
      <c r="NCW193"/>
      <c r="NCX193"/>
      <c r="NCY193"/>
      <c r="NCZ193"/>
      <c r="NDA193"/>
      <c r="NDB193"/>
      <c r="NDC193"/>
      <c r="NDD193"/>
      <c r="NDE193"/>
      <c r="NDF193"/>
      <c r="NDG193"/>
      <c r="NDH193"/>
      <c r="NDI193"/>
      <c r="NDJ193"/>
      <c r="NDK193"/>
      <c r="NDL193"/>
      <c r="NDM193"/>
      <c r="NDN193"/>
      <c r="NDO193"/>
      <c r="NDP193"/>
      <c r="NDQ193"/>
      <c r="NDR193"/>
      <c r="NDS193"/>
      <c r="NDT193"/>
      <c r="NDU193"/>
      <c r="NDV193"/>
      <c r="NDW193"/>
      <c r="NDX193"/>
      <c r="NDY193"/>
      <c r="NDZ193"/>
      <c r="NEA193"/>
      <c r="NEB193"/>
      <c r="NEC193"/>
      <c r="NED193"/>
      <c r="NEE193"/>
      <c r="NEF193"/>
      <c r="NEG193"/>
      <c r="NEH193"/>
      <c r="NEI193"/>
      <c r="NEJ193"/>
      <c r="NEK193"/>
      <c r="NEL193"/>
      <c r="NEM193"/>
      <c r="NEN193"/>
      <c r="NEO193"/>
      <c r="NEP193"/>
      <c r="NEQ193"/>
      <c r="NER193"/>
      <c r="NES193"/>
      <c r="NET193"/>
      <c r="NEU193"/>
      <c r="NEV193"/>
      <c r="NEW193"/>
      <c r="NEX193"/>
      <c r="NEY193"/>
      <c r="NEZ193"/>
      <c r="NFA193"/>
      <c r="NFB193"/>
      <c r="NFC193"/>
      <c r="NFD193"/>
      <c r="NFE193"/>
      <c r="NFF193"/>
      <c r="NFG193"/>
      <c r="NFH193"/>
      <c r="NFI193"/>
      <c r="NFJ193"/>
      <c r="NFK193"/>
      <c r="NFL193"/>
      <c r="NFM193"/>
      <c r="NFN193"/>
      <c r="NFO193"/>
      <c r="NFP193"/>
      <c r="NFQ193"/>
      <c r="NFR193"/>
      <c r="NFS193"/>
      <c r="NFT193"/>
      <c r="NFU193"/>
      <c r="NFV193"/>
      <c r="NFW193"/>
      <c r="NFX193"/>
      <c r="NFY193"/>
      <c r="NFZ193"/>
      <c r="NGA193"/>
      <c r="NGB193"/>
      <c r="NGC193"/>
      <c r="NGD193"/>
      <c r="NGE193"/>
      <c r="NGF193"/>
      <c r="NGG193"/>
      <c r="NGH193"/>
      <c r="NGI193"/>
      <c r="NGJ193"/>
      <c r="NGK193"/>
      <c r="NGL193"/>
      <c r="NGM193"/>
      <c r="NGN193"/>
      <c r="NGO193"/>
      <c r="NGP193"/>
      <c r="NGQ193"/>
      <c r="NGR193"/>
      <c r="NGS193"/>
      <c r="NGT193"/>
      <c r="NGU193"/>
      <c r="NGV193"/>
      <c r="NGW193"/>
      <c r="NGX193"/>
      <c r="NGY193"/>
      <c r="NGZ193"/>
      <c r="NHA193"/>
      <c r="NHB193"/>
      <c r="NHC193"/>
      <c r="NHD193"/>
      <c r="NHE193"/>
      <c r="NHF193"/>
      <c r="NHG193"/>
      <c r="NHH193"/>
      <c r="NHI193"/>
      <c r="NHJ193"/>
      <c r="NHK193"/>
      <c r="NHL193"/>
      <c r="NHM193"/>
      <c r="NHN193"/>
      <c r="NHO193"/>
      <c r="NHP193"/>
      <c r="NHQ193"/>
      <c r="NHR193"/>
      <c r="NHS193"/>
      <c r="NHT193"/>
      <c r="NHU193"/>
      <c r="NHV193"/>
      <c r="NHW193"/>
      <c r="NHX193"/>
      <c r="NHY193"/>
      <c r="NHZ193"/>
      <c r="NIA193"/>
      <c r="NIB193"/>
      <c r="NIC193"/>
      <c r="NID193"/>
      <c r="NIE193"/>
      <c r="NIF193"/>
      <c r="NIG193"/>
      <c r="NIH193"/>
      <c r="NII193"/>
      <c r="NIJ193"/>
      <c r="NIK193"/>
      <c r="NIL193"/>
      <c r="NIM193"/>
      <c r="NIN193"/>
      <c r="NIO193"/>
      <c r="NIP193"/>
      <c r="NIQ193"/>
      <c r="NIR193"/>
      <c r="NIS193"/>
      <c r="NIT193"/>
      <c r="NIU193"/>
      <c r="NIV193"/>
      <c r="NIW193"/>
      <c r="NIX193"/>
      <c r="NIY193"/>
      <c r="NIZ193"/>
      <c r="NJA193"/>
      <c r="NJB193"/>
      <c r="NJC193"/>
      <c r="NJD193"/>
      <c r="NJE193"/>
      <c r="NJF193"/>
      <c r="NJG193"/>
      <c r="NJH193"/>
      <c r="NJI193"/>
      <c r="NJJ193"/>
      <c r="NJK193"/>
      <c r="NJL193"/>
      <c r="NJM193"/>
      <c r="NJN193"/>
      <c r="NJO193"/>
      <c r="NJP193"/>
      <c r="NJQ193"/>
      <c r="NJR193"/>
      <c r="NJS193"/>
      <c r="NJT193"/>
      <c r="NJU193"/>
      <c r="NJV193"/>
      <c r="NJW193"/>
      <c r="NJX193"/>
      <c r="NJY193"/>
      <c r="NJZ193"/>
      <c r="NKA193"/>
      <c r="NKB193"/>
      <c r="NKC193"/>
      <c r="NKD193"/>
      <c r="NKE193"/>
      <c r="NKF193"/>
      <c r="NKG193"/>
      <c r="NKH193"/>
      <c r="NKI193"/>
      <c r="NKJ193"/>
      <c r="NKK193"/>
      <c r="NKL193"/>
      <c r="NKM193"/>
      <c r="NKN193"/>
      <c r="NKO193"/>
      <c r="NKP193"/>
      <c r="NKQ193"/>
      <c r="NKR193"/>
      <c r="NKS193"/>
      <c r="NKT193"/>
      <c r="NKU193"/>
      <c r="NKV193"/>
      <c r="NKW193"/>
      <c r="NKX193"/>
      <c r="NKY193"/>
      <c r="NKZ193"/>
      <c r="NLA193"/>
      <c r="NLB193"/>
      <c r="NLC193"/>
      <c r="NLD193"/>
      <c r="NLE193"/>
      <c r="NLF193"/>
      <c r="NLG193"/>
      <c r="NLH193"/>
      <c r="NLI193"/>
      <c r="NLJ193"/>
      <c r="NLK193"/>
      <c r="NLL193"/>
      <c r="NLM193"/>
      <c r="NLN193"/>
      <c r="NLO193"/>
      <c r="NLP193"/>
      <c r="NLQ193"/>
      <c r="NLR193"/>
      <c r="NLS193"/>
      <c r="NLT193"/>
      <c r="NLU193"/>
      <c r="NLV193"/>
      <c r="NLW193"/>
      <c r="NLX193"/>
      <c r="NLY193"/>
      <c r="NLZ193"/>
      <c r="NMA193"/>
      <c r="NMB193"/>
      <c r="NMC193"/>
      <c r="NMD193"/>
      <c r="NME193"/>
      <c r="NMF193"/>
      <c r="NMG193"/>
      <c r="NMH193"/>
      <c r="NMI193"/>
      <c r="NMJ193"/>
      <c r="NMK193"/>
      <c r="NML193"/>
      <c r="NMM193"/>
      <c r="NMN193"/>
      <c r="NMO193"/>
      <c r="NMP193"/>
      <c r="NMQ193"/>
      <c r="NMR193"/>
      <c r="NMS193"/>
      <c r="NMT193"/>
      <c r="NMU193"/>
      <c r="NMV193"/>
      <c r="NMW193"/>
      <c r="NMX193"/>
      <c r="NMY193"/>
      <c r="NMZ193"/>
      <c r="NNA193"/>
      <c r="NNB193"/>
      <c r="NNC193"/>
      <c r="NND193"/>
      <c r="NNE193"/>
      <c r="NNF193"/>
      <c r="NNG193"/>
      <c r="NNH193"/>
      <c r="NNI193"/>
      <c r="NNJ193"/>
      <c r="NNK193"/>
      <c r="NNL193"/>
      <c r="NNM193"/>
      <c r="NNN193"/>
      <c r="NNO193"/>
      <c r="NNP193"/>
      <c r="NNQ193"/>
      <c r="NNR193"/>
      <c r="NNS193"/>
      <c r="NNT193"/>
      <c r="NNU193"/>
      <c r="NNV193"/>
      <c r="NNW193"/>
      <c r="NNX193"/>
      <c r="NNY193"/>
      <c r="NNZ193"/>
      <c r="NOA193"/>
      <c r="NOB193"/>
      <c r="NOC193"/>
      <c r="NOD193"/>
      <c r="NOE193"/>
      <c r="NOF193"/>
      <c r="NOG193"/>
      <c r="NOH193"/>
      <c r="NOI193"/>
      <c r="NOJ193"/>
      <c r="NOK193"/>
      <c r="NOL193"/>
      <c r="NOM193"/>
      <c r="NON193"/>
      <c r="NOO193"/>
      <c r="NOP193"/>
      <c r="NOQ193"/>
      <c r="NOR193"/>
      <c r="NOS193"/>
      <c r="NOT193"/>
      <c r="NOU193"/>
      <c r="NOV193"/>
      <c r="NOW193"/>
      <c r="NOX193"/>
      <c r="NOY193"/>
      <c r="NOZ193"/>
      <c r="NPA193"/>
      <c r="NPB193"/>
      <c r="NPC193"/>
      <c r="NPD193"/>
      <c r="NPE193"/>
      <c r="NPF193"/>
      <c r="NPG193"/>
      <c r="NPH193"/>
      <c r="NPI193"/>
      <c r="NPJ193"/>
      <c r="NPK193"/>
      <c r="NPL193"/>
      <c r="NPM193"/>
      <c r="NPN193"/>
      <c r="NPO193"/>
      <c r="NPP193"/>
      <c r="NPQ193"/>
      <c r="NPR193"/>
      <c r="NPS193"/>
      <c r="NPT193"/>
      <c r="NPU193"/>
      <c r="NPV193"/>
      <c r="NPW193"/>
      <c r="NPX193"/>
      <c r="NPY193"/>
      <c r="NPZ193"/>
      <c r="NQA193"/>
      <c r="NQB193"/>
      <c r="NQC193"/>
      <c r="NQD193"/>
      <c r="NQE193"/>
      <c r="NQF193"/>
      <c r="NQG193"/>
      <c r="NQH193"/>
      <c r="NQI193"/>
      <c r="NQJ193"/>
      <c r="NQK193"/>
      <c r="NQL193"/>
      <c r="NQM193"/>
      <c r="NQN193"/>
      <c r="NQO193"/>
      <c r="NQP193"/>
      <c r="NQQ193"/>
      <c r="NQR193"/>
      <c r="NQS193"/>
      <c r="NQT193"/>
      <c r="NQU193"/>
      <c r="NQV193"/>
      <c r="NQW193"/>
      <c r="NQX193"/>
      <c r="NQY193"/>
      <c r="NQZ193"/>
      <c r="NRA193"/>
      <c r="NRB193"/>
      <c r="NRC193"/>
      <c r="NRD193"/>
      <c r="NRE193"/>
      <c r="NRF193"/>
      <c r="NRG193"/>
      <c r="NRH193"/>
      <c r="NRI193"/>
      <c r="NRJ193"/>
      <c r="NRK193"/>
      <c r="NRL193"/>
      <c r="NRM193"/>
      <c r="NRN193"/>
      <c r="NRO193"/>
      <c r="NRP193"/>
      <c r="NRQ193"/>
      <c r="NRR193"/>
      <c r="NRS193"/>
      <c r="NRT193"/>
      <c r="NRU193"/>
      <c r="NRV193"/>
      <c r="NRW193"/>
      <c r="NRX193"/>
      <c r="NRY193"/>
      <c r="NRZ193"/>
      <c r="NSA193"/>
      <c r="NSB193"/>
      <c r="NSC193"/>
      <c r="NSD193"/>
      <c r="NSE193"/>
      <c r="NSF193"/>
      <c r="NSG193"/>
      <c r="NSH193"/>
      <c r="NSI193"/>
      <c r="NSJ193"/>
      <c r="NSK193"/>
      <c r="NSL193"/>
      <c r="NSM193"/>
      <c r="NSN193"/>
      <c r="NSO193"/>
      <c r="NSP193"/>
      <c r="NSQ193"/>
      <c r="NSR193"/>
      <c r="NSS193"/>
      <c r="NST193"/>
      <c r="NSU193"/>
      <c r="NSV193"/>
      <c r="NSW193"/>
      <c r="NSX193"/>
      <c r="NSY193"/>
      <c r="NSZ193"/>
      <c r="NTA193"/>
      <c r="NTB193"/>
      <c r="NTC193"/>
      <c r="NTD193"/>
      <c r="NTE193"/>
      <c r="NTF193"/>
      <c r="NTG193"/>
      <c r="NTH193"/>
      <c r="NTI193"/>
      <c r="NTJ193"/>
      <c r="NTK193"/>
      <c r="NTL193"/>
      <c r="NTM193"/>
      <c r="NTN193"/>
      <c r="NTO193"/>
      <c r="NTP193"/>
      <c r="NTQ193"/>
      <c r="NTR193"/>
      <c r="NTS193"/>
      <c r="NTT193"/>
      <c r="NTU193"/>
      <c r="NTV193"/>
      <c r="NTW193"/>
      <c r="NTX193"/>
      <c r="NTY193"/>
      <c r="NTZ193"/>
      <c r="NUA193"/>
      <c r="NUB193"/>
      <c r="NUC193"/>
      <c r="NUD193"/>
      <c r="NUE193"/>
      <c r="NUF193"/>
      <c r="NUG193"/>
      <c r="NUH193"/>
      <c r="NUI193"/>
      <c r="NUJ193"/>
      <c r="NUK193"/>
      <c r="NUL193"/>
      <c r="NUM193"/>
      <c r="NUN193"/>
      <c r="NUO193"/>
      <c r="NUP193"/>
      <c r="NUQ193"/>
      <c r="NUR193"/>
      <c r="NUS193"/>
      <c r="NUT193"/>
      <c r="NUU193"/>
      <c r="NUV193"/>
      <c r="NUW193"/>
      <c r="NUX193"/>
      <c r="NUY193"/>
      <c r="NUZ193"/>
      <c r="NVA193"/>
      <c r="NVB193"/>
      <c r="NVC193"/>
      <c r="NVD193"/>
      <c r="NVE193"/>
      <c r="NVF193"/>
      <c r="NVG193"/>
      <c r="NVH193"/>
      <c r="NVI193"/>
      <c r="NVJ193"/>
      <c r="NVK193"/>
      <c r="NVL193"/>
      <c r="NVM193"/>
      <c r="NVN193"/>
      <c r="NVO193"/>
      <c r="NVP193"/>
      <c r="NVQ193"/>
      <c r="NVR193"/>
      <c r="NVS193"/>
      <c r="NVT193"/>
      <c r="NVU193"/>
      <c r="NVV193"/>
      <c r="NVW193"/>
      <c r="NVX193"/>
      <c r="NVY193"/>
      <c r="NVZ193"/>
      <c r="NWA193"/>
      <c r="NWB193"/>
      <c r="NWC193"/>
      <c r="NWD193"/>
      <c r="NWE193"/>
      <c r="NWF193"/>
      <c r="NWG193"/>
      <c r="NWH193"/>
      <c r="NWI193"/>
      <c r="NWJ193"/>
      <c r="NWK193"/>
      <c r="NWL193"/>
      <c r="NWM193"/>
      <c r="NWN193"/>
      <c r="NWO193"/>
      <c r="NWP193"/>
      <c r="NWQ193"/>
      <c r="NWR193"/>
      <c r="NWS193"/>
      <c r="NWT193"/>
      <c r="NWU193"/>
      <c r="NWV193"/>
      <c r="NWW193"/>
      <c r="NWX193"/>
      <c r="NWY193"/>
      <c r="NWZ193"/>
      <c r="NXA193"/>
      <c r="NXB193"/>
      <c r="NXC193"/>
      <c r="NXD193"/>
      <c r="NXE193"/>
      <c r="NXF193"/>
      <c r="NXG193"/>
      <c r="NXH193"/>
      <c r="NXI193"/>
      <c r="NXJ193"/>
      <c r="NXK193"/>
      <c r="NXL193"/>
      <c r="NXM193"/>
      <c r="NXN193"/>
      <c r="NXO193"/>
      <c r="NXP193"/>
      <c r="NXQ193"/>
      <c r="NXR193"/>
      <c r="NXS193"/>
      <c r="NXT193"/>
      <c r="NXU193"/>
      <c r="NXV193"/>
      <c r="NXW193"/>
      <c r="NXX193"/>
      <c r="NXY193"/>
      <c r="NXZ193"/>
      <c r="NYA193"/>
      <c r="NYB193"/>
      <c r="NYC193"/>
      <c r="NYD193"/>
      <c r="NYE193"/>
      <c r="NYF193"/>
      <c r="NYG193"/>
      <c r="NYH193"/>
      <c r="NYI193"/>
      <c r="NYJ193"/>
      <c r="NYK193"/>
      <c r="NYL193"/>
      <c r="NYM193"/>
      <c r="NYN193"/>
      <c r="NYO193"/>
      <c r="NYP193"/>
      <c r="NYQ193"/>
      <c r="NYR193"/>
      <c r="NYS193"/>
      <c r="NYT193"/>
      <c r="NYU193"/>
      <c r="NYV193"/>
      <c r="NYW193"/>
      <c r="NYX193"/>
      <c r="NYY193"/>
      <c r="NYZ193"/>
      <c r="NZA193"/>
      <c r="NZB193"/>
      <c r="NZC193"/>
      <c r="NZD193"/>
      <c r="NZE193"/>
      <c r="NZF193"/>
      <c r="NZG193"/>
      <c r="NZH193"/>
      <c r="NZI193"/>
      <c r="NZJ193"/>
      <c r="NZK193"/>
      <c r="NZL193"/>
      <c r="NZM193"/>
      <c r="NZN193"/>
      <c r="NZO193"/>
      <c r="NZP193"/>
      <c r="NZQ193"/>
      <c r="NZR193"/>
      <c r="NZS193"/>
      <c r="NZT193"/>
      <c r="NZU193"/>
      <c r="NZV193"/>
      <c r="NZW193"/>
      <c r="NZX193"/>
      <c r="NZY193"/>
      <c r="NZZ193"/>
      <c r="OAA193"/>
      <c r="OAB193"/>
      <c r="OAC193"/>
      <c r="OAD193"/>
      <c r="OAE193"/>
      <c r="OAF193"/>
      <c r="OAG193"/>
      <c r="OAH193"/>
      <c r="OAI193"/>
      <c r="OAJ193"/>
      <c r="OAK193"/>
      <c r="OAL193"/>
      <c r="OAM193"/>
      <c r="OAN193"/>
      <c r="OAO193"/>
      <c r="OAP193"/>
      <c r="OAQ193"/>
      <c r="OAR193"/>
      <c r="OAS193"/>
      <c r="OAT193"/>
      <c r="OAU193"/>
      <c r="OAV193"/>
      <c r="OAW193"/>
      <c r="OAX193"/>
      <c r="OAY193"/>
      <c r="OAZ193"/>
      <c r="OBA193"/>
      <c r="OBB193"/>
      <c r="OBC193"/>
      <c r="OBD193"/>
      <c r="OBE193"/>
      <c r="OBF193"/>
      <c r="OBG193"/>
      <c r="OBH193"/>
      <c r="OBI193"/>
      <c r="OBJ193"/>
      <c r="OBK193"/>
      <c r="OBL193"/>
      <c r="OBM193"/>
      <c r="OBN193"/>
      <c r="OBO193"/>
      <c r="OBP193"/>
      <c r="OBQ193"/>
      <c r="OBR193"/>
      <c r="OBS193"/>
      <c r="OBT193"/>
      <c r="OBU193"/>
      <c r="OBV193"/>
      <c r="OBW193"/>
      <c r="OBX193"/>
      <c r="OBY193"/>
      <c r="OBZ193"/>
      <c r="OCA193"/>
      <c r="OCB193"/>
      <c r="OCC193"/>
      <c r="OCD193"/>
      <c r="OCE193"/>
      <c r="OCF193"/>
      <c r="OCG193"/>
      <c r="OCH193"/>
      <c r="OCI193"/>
      <c r="OCJ193"/>
      <c r="OCK193"/>
      <c r="OCL193"/>
      <c r="OCM193"/>
      <c r="OCN193"/>
      <c r="OCO193"/>
      <c r="OCP193"/>
      <c r="OCQ193"/>
      <c r="OCR193"/>
      <c r="OCS193"/>
      <c r="OCT193"/>
      <c r="OCU193"/>
      <c r="OCV193"/>
      <c r="OCW193"/>
      <c r="OCX193"/>
      <c r="OCY193"/>
      <c r="OCZ193"/>
      <c r="ODA193"/>
      <c r="ODB193"/>
      <c r="ODC193"/>
      <c r="ODD193"/>
      <c r="ODE193"/>
      <c r="ODF193"/>
      <c r="ODG193"/>
      <c r="ODH193"/>
      <c r="ODI193"/>
      <c r="ODJ193"/>
      <c r="ODK193"/>
      <c r="ODL193"/>
      <c r="ODM193"/>
      <c r="ODN193"/>
      <c r="ODO193"/>
      <c r="ODP193"/>
      <c r="ODQ193"/>
      <c r="ODR193"/>
      <c r="ODS193"/>
      <c r="ODT193"/>
      <c r="ODU193"/>
      <c r="ODV193"/>
      <c r="ODW193"/>
      <c r="ODX193"/>
      <c r="ODY193"/>
      <c r="ODZ193"/>
      <c r="OEA193"/>
      <c r="OEB193"/>
      <c r="OEC193"/>
      <c r="OED193"/>
      <c r="OEE193"/>
      <c r="OEF193"/>
      <c r="OEG193"/>
      <c r="OEH193"/>
      <c r="OEI193"/>
      <c r="OEJ193"/>
      <c r="OEK193"/>
      <c r="OEL193"/>
      <c r="OEM193"/>
      <c r="OEN193"/>
      <c r="OEO193"/>
      <c r="OEP193"/>
      <c r="OEQ193"/>
      <c r="OER193"/>
      <c r="OES193"/>
      <c r="OET193"/>
      <c r="OEU193"/>
      <c r="OEV193"/>
      <c r="OEW193"/>
      <c r="OEX193"/>
      <c r="OEY193"/>
      <c r="OEZ193"/>
      <c r="OFA193"/>
      <c r="OFB193"/>
      <c r="OFC193"/>
      <c r="OFD193"/>
      <c r="OFE193"/>
      <c r="OFF193"/>
      <c r="OFG193"/>
      <c r="OFH193"/>
      <c r="OFI193"/>
      <c r="OFJ193"/>
      <c r="OFK193"/>
      <c r="OFL193"/>
      <c r="OFM193"/>
      <c r="OFN193"/>
      <c r="OFO193"/>
      <c r="OFP193"/>
      <c r="OFQ193"/>
      <c r="OFR193"/>
      <c r="OFS193"/>
      <c r="OFT193"/>
      <c r="OFU193"/>
      <c r="OFV193"/>
      <c r="OFW193"/>
      <c r="OFX193"/>
      <c r="OFY193"/>
      <c r="OFZ193"/>
      <c r="OGA193"/>
      <c r="OGB193"/>
      <c r="OGC193"/>
      <c r="OGD193"/>
      <c r="OGE193"/>
      <c r="OGF193"/>
      <c r="OGG193"/>
      <c r="OGH193"/>
      <c r="OGI193"/>
      <c r="OGJ193"/>
      <c r="OGK193"/>
      <c r="OGL193"/>
      <c r="OGM193"/>
      <c r="OGN193"/>
      <c r="OGO193"/>
      <c r="OGP193"/>
      <c r="OGQ193"/>
      <c r="OGR193"/>
      <c r="OGS193"/>
      <c r="OGT193"/>
      <c r="OGU193"/>
      <c r="OGV193"/>
      <c r="OGW193"/>
      <c r="OGX193"/>
      <c r="OGY193"/>
      <c r="OGZ193"/>
      <c r="OHA193"/>
      <c r="OHB193"/>
      <c r="OHC193"/>
      <c r="OHD193"/>
      <c r="OHE193"/>
      <c r="OHF193"/>
      <c r="OHG193"/>
      <c r="OHH193"/>
      <c r="OHI193"/>
      <c r="OHJ193"/>
      <c r="OHK193"/>
      <c r="OHL193"/>
      <c r="OHM193"/>
      <c r="OHN193"/>
      <c r="OHO193"/>
      <c r="OHP193"/>
      <c r="OHQ193"/>
      <c r="OHR193"/>
      <c r="OHS193"/>
      <c r="OHT193"/>
      <c r="OHU193"/>
      <c r="OHV193"/>
      <c r="OHW193"/>
      <c r="OHX193"/>
      <c r="OHY193"/>
      <c r="OHZ193"/>
      <c r="OIA193"/>
      <c r="OIB193"/>
      <c r="OIC193"/>
      <c r="OID193"/>
      <c r="OIE193"/>
      <c r="OIF193"/>
      <c r="OIG193"/>
      <c r="OIH193"/>
      <c r="OII193"/>
      <c r="OIJ193"/>
      <c r="OIK193"/>
      <c r="OIL193"/>
      <c r="OIM193"/>
      <c r="OIN193"/>
      <c r="OIO193"/>
      <c r="OIP193"/>
      <c r="OIQ193"/>
      <c r="OIR193"/>
      <c r="OIS193"/>
      <c r="OIT193"/>
      <c r="OIU193"/>
      <c r="OIV193"/>
      <c r="OIW193"/>
      <c r="OIX193"/>
      <c r="OIY193"/>
      <c r="OIZ193"/>
      <c r="OJA193"/>
      <c r="OJB193"/>
      <c r="OJC193"/>
      <c r="OJD193"/>
      <c r="OJE193"/>
      <c r="OJF193"/>
      <c r="OJG193"/>
      <c r="OJH193"/>
      <c r="OJI193"/>
      <c r="OJJ193"/>
      <c r="OJK193"/>
      <c r="OJL193"/>
      <c r="OJM193"/>
      <c r="OJN193"/>
      <c r="OJO193"/>
      <c r="OJP193"/>
      <c r="OJQ193"/>
      <c r="OJR193"/>
      <c r="OJS193"/>
      <c r="OJT193"/>
      <c r="OJU193"/>
      <c r="OJV193"/>
      <c r="OJW193"/>
      <c r="OJX193"/>
      <c r="OJY193"/>
      <c r="OJZ193"/>
      <c r="OKA193"/>
      <c r="OKB193"/>
      <c r="OKC193"/>
      <c r="OKD193"/>
      <c r="OKE193"/>
      <c r="OKF193"/>
      <c r="OKG193"/>
      <c r="OKH193"/>
      <c r="OKI193"/>
      <c r="OKJ193"/>
      <c r="OKK193"/>
      <c r="OKL193"/>
      <c r="OKM193"/>
      <c r="OKN193"/>
      <c r="OKO193"/>
      <c r="OKP193"/>
      <c r="OKQ193"/>
      <c r="OKR193"/>
      <c r="OKS193"/>
      <c r="OKT193"/>
      <c r="OKU193"/>
      <c r="OKV193"/>
      <c r="OKW193"/>
      <c r="OKX193"/>
      <c r="OKY193"/>
      <c r="OKZ193"/>
      <c r="OLA193"/>
      <c r="OLB193"/>
      <c r="OLC193"/>
      <c r="OLD193"/>
      <c r="OLE193"/>
      <c r="OLF193"/>
      <c r="OLG193"/>
      <c r="OLH193"/>
      <c r="OLI193"/>
      <c r="OLJ193"/>
      <c r="OLK193"/>
      <c r="OLL193"/>
      <c r="OLM193"/>
      <c r="OLN193"/>
      <c r="OLO193"/>
      <c r="OLP193"/>
      <c r="OLQ193"/>
      <c r="OLR193"/>
      <c r="OLS193"/>
      <c r="OLT193"/>
      <c r="OLU193"/>
      <c r="OLV193"/>
      <c r="OLW193"/>
      <c r="OLX193"/>
      <c r="OLY193"/>
      <c r="OLZ193"/>
      <c r="OMA193"/>
      <c r="OMB193"/>
      <c r="OMC193"/>
      <c r="OMD193"/>
      <c r="OME193"/>
      <c r="OMF193"/>
      <c r="OMG193"/>
      <c r="OMH193"/>
      <c r="OMI193"/>
      <c r="OMJ193"/>
      <c r="OMK193"/>
      <c r="OML193"/>
      <c r="OMM193"/>
      <c r="OMN193"/>
      <c r="OMO193"/>
      <c r="OMP193"/>
      <c r="OMQ193"/>
      <c r="OMR193"/>
      <c r="OMS193"/>
      <c r="OMT193"/>
      <c r="OMU193"/>
      <c r="OMV193"/>
      <c r="OMW193"/>
      <c r="OMX193"/>
      <c r="OMY193"/>
      <c r="OMZ193"/>
      <c r="ONA193"/>
      <c r="ONB193"/>
      <c r="ONC193"/>
      <c r="OND193"/>
      <c r="ONE193"/>
      <c r="ONF193"/>
      <c r="ONG193"/>
      <c r="ONH193"/>
      <c r="ONI193"/>
      <c r="ONJ193"/>
      <c r="ONK193"/>
      <c r="ONL193"/>
      <c r="ONM193"/>
      <c r="ONN193"/>
      <c r="ONO193"/>
      <c r="ONP193"/>
      <c r="ONQ193"/>
      <c r="ONR193"/>
      <c r="ONS193"/>
      <c r="ONT193"/>
      <c r="ONU193"/>
      <c r="ONV193"/>
      <c r="ONW193"/>
      <c r="ONX193"/>
      <c r="ONY193"/>
      <c r="ONZ193"/>
      <c r="OOA193"/>
      <c r="OOB193"/>
      <c r="OOC193"/>
      <c r="OOD193"/>
      <c r="OOE193"/>
      <c r="OOF193"/>
      <c r="OOG193"/>
      <c r="OOH193"/>
      <c r="OOI193"/>
      <c r="OOJ193"/>
      <c r="OOK193"/>
      <c r="OOL193"/>
      <c r="OOM193"/>
      <c r="OON193"/>
      <c r="OOO193"/>
      <c r="OOP193"/>
      <c r="OOQ193"/>
      <c r="OOR193"/>
      <c r="OOS193"/>
      <c r="OOT193"/>
      <c r="OOU193"/>
      <c r="OOV193"/>
      <c r="OOW193"/>
      <c r="OOX193"/>
      <c r="OOY193"/>
      <c r="OOZ193"/>
      <c r="OPA193"/>
      <c r="OPB193"/>
      <c r="OPC193"/>
      <c r="OPD193"/>
      <c r="OPE193"/>
      <c r="OPF193"/>
      <c r="OPG193"/>
      <c r="OPH193"/>
      <c r="OPI193"/>
      <c r="OPJ193"/>
      <c r="OPK193"/>
      <c r="OPL193"/>
      <c r="OPM193"/>
      <c r="OPN193"/>
      <c r="OPO193"/>
      <c r="OPP193"/>
      <c r="OPQ193"/>
      <c r="OPR193"/>
      <c r="OPS193"/>
      <c r="OPT193"/>
      <c r="OPU193"/>
      <c r="OPV193"/>
      <c r="OPW193"/>
      <c r="OPX193"/>
      <c r="OPY193"/>
      <c r="OPZ193"/>
      <c r="OQA193"/>
      <c r="OQB193"/>
      <c r="OQC193"/>
      <c r="OQD193"/>
      <c r="OQE193"/>
      <c r="OQF193"/>
      <c r="OQG193"/>
      <c r="OQH193"/>
      <c r="OQI193"/>
      <c r="OQJ193"/>
      <c r="OQK193"/>
      <c r="OQL193"/>
      <c r="OQM193"/>
      <c r="OQN193"/>
      <c r="OQO193"/>
      <c r="OQP193"/>
      <c r="OQQ193"/>
      <c r="OQR193"/>
      <c r="OQS193"/>
      <c r="OQT193"/>
      <c r="OQU193"/>
      <c r="OQV193"/>
      <c r="OQW193"/>
      <c r="OQX193"/>
      <c r="OQY193"/>
      <c r="OQZ193"/>
      <c r="ORA193"/>
      <c r="ORB193"/>
      <c r="ORC193"/>
      <c r="ORD193"/>
      <c r="ORE193"/>
      <c r="ORF193"/>
      <c r="ORG193"/>
      <c r="ORH193"/>
      <c r="ORI193"/>
      <c r="ORJ193"/>
      <c r="ORK193"/>
      <c r="ORL193"/>
      <c r="ORM193"/>
      <c r="ORN193"/>
      <c r="ORO193"/>
      <c r="ORP193"/>
      <c r="ORQ193"/>
      <c r="ORR193"/>
      <c r="ORS193"/>
      <c r="ORT193"/>
      <c r="ORU193"/>
      <c r="ORV193"/>
      <c r="ORW193"/>
      <c r="ORX193"/>
      <c r="ORY193"/>
      <c r="ORZ193"/>
      <c r="OSA193"/>
      <c r="OSB193"/>
      <c r="OSC193"/>
      <c r="OSD193"/>
      <c r="OSE193"/>
      <c r="OSF193"/>
      <c r="OSG193"/>
      <c r="OSH193"/>
      <c r="OSI193"/>
      <c r="OSJ193"/>
      <c r="OSK193"/>
      <c r="OSL193"/>
      <c r="OSM193"/>
      <c r="OSN193"/>
      <c r="OSO193"/>
      <c r="OSP193"/>
      <c r="OSQ193"/>
      <c r="OSR193"/>
      <c r="OSS193"/>
      <c r="OST193"/>
      <c r="OSU193"/>
      <c r="OSV193"/>
      <c r="OSW193"/>
      <c r="OSX193"/>
      <c r="OSY193"/>
      <c r="OSZ193"/>
      <c r="OTA193"/>
      <c r="OTB193"/>
      <c r="OTC193"/>
      <c r="OTD193"/>
      <c r="OTE193"/>
      <c r="OTF193"/>
      <c r="OTG193"/>
      <c r="OTH193"/>
      <c r="OTI193"/>
      <c r="OTJ193"/>
      <c r="OTK193"/>
      <c r="OTL193"/>
      <c r="OTM193"/>
      <c r="OTN193"/>
      <c r="OTO193"/>
      <c r="OTP193"/>
      <c r="OTQ193"/>
      <c r="OTR193"/>
      <c r="OTS193"/>
      <c r="OTT193"/>
      <c r="OTU193"/>
      <c r="OTV193"/>
      <c r="OTW193"/>
      <c r="OTX193"/>
      <c r="OTY193"/>
      <c r="OTZ193"/>
      <c r="OUA193"/>
      <c r="OUB193"/>
      <c r="OUC193"/>
      <c r="OUD193"/>
      <c r="OUE193"/>
      <c r="OUF193"/>
      <c r="OUG193"/>
      <c r="OUH193"/>
      <c r="OUI193"/>
      <c r="OUJ193"/>
      <c r="OUK193"/>
      <c r="OUL193"/>
      <c r="OUM193"/>
      <c r="OUN193"/>
      <c r="OUO193"/>
      <c r="OUP193"/>
      <c r="OUQ193"/>
      <c r="OUR193"/>
      <c r="OUS193"/>
      <c r="OUT193"/>
      <c r="OUU193"/>
      <c r="OUV193"/>
      <c r="OUW193"/>
      <c r="OUX193"/>
      <c r="OUY193"/>
      <c r="OUZ193"/>
      <c r="OVA193"/>
      <c r="OVB193"/>
      <c r="OVC193"/>
      <c r="OVD193"/>
      <c r="OVE193"/>
      <c r="OVF193"/>
      <c r="OVG193"/>
      <c r="OVH193"/>
      <c r="OVI193"/>
      <c r="OVJ193"/>
      <c r="OVK193"/>
      <c r="OVL193"/>
      <c r="OVM193"/>
      <c r="OVN193"/>
      <c r="OVO193"/>
      <c r="OVP193"/>
      <c r="OVQ193"/>
      <c r="OVR193"/>
      <c r="OVS193"/>
      <c r="OVT193"/>
      <c r="OVU193"/>
      <c r="OVV193"/>
      <c r="OVW193"/>
      <c r="OVX193"/>
      <c r="OVY193"/>
      <c r="OVZ193"/>
      <c r="OWA193"/>
      <c r="OWB193"/>
      <c r="OWC193"/>
      <c r="OWD193"/>
      <c r="OWE193"/>
      <c r="OWF193"/>
      <c r="OWG193"/>
      <c r="OWH193"/>
      <c r="OWI193"/>
      <c r="OWJ193"/>
      <c r="OWK193"/>
      <c r="OWL193"/>
      <c r="OWM193"/>
      <c r="OWN193"/>
      <c r="OWO193"/>
      <c r="OWP193"/>
      <c r="OWQ193"/>
      <c r="OWR193"/>
      <c r="OWS193"/>
      <c r="OWT193"/>
      <c r="OWU193"/>
      <c r="OWV193"/>
      <c r="OWW193"/>
      <c r="OWX193"/>
      <c r="OWY193"/>
      <c r="OWZ193"/>
      <c r="OXA193"/>
      <c r="OXB193"/>
      <c r="OXC193"/>
      <c r="OXD193"/>
      <c r="OXE193"/>
      <c r="OXF193"/>
      <c r="OXG193"/>
      <c r="OXH193"/>
      <c r="OXI193"/>
      <c r="OXJ193"/>
      <c r="OXK193"/>
      <c r="OXL193"/>
      <c r="OXM193"/>
      <c r="OXN193"/>
      <c r="OXO193"/>
      <c r="OXP193"/>
      <c r="OXQ193"/>
      <c r="OXR193"/>
      <c r="OXS193"/>
      <c r="OXT193"/>
      <c r="OXU193"/>
      <c r="OXV193"/>
      <c r="OXW193"/>
      <c r="OXX193"/>
      <c r="OXY193"/>
      <c r="OXZ193"/>
      <c r="OYA193"/>
      <c r="OYB193"/>
      <c r="OYC193"/>
      <c r="OYD193"/>
      <c r="OYE193"/>
      <c r="OYF193"/>
      <c r="OYG193"/>
      <c r="OYH193"/>
      <c r="OYI193"/>
      <c r="OYJ193"/>
      <c r="OYK193"/>
      <c r="OYL193"/>
      <c r="OYM193"/>
      <c r="OYN193"/>
      <c r="OYO193"/>
      <c r="OYP193"/>
      <c r="OYQ193"/>
      <c r="OYR193"/>
      <c r="OYS193"/>
      <c r="OYT193"/>
      <c r="OYU193"/>
      <c r="OYV193"/>
      <c r="OYW193"/>
      <c r="OYX193"/>
      <c r="OYY193"/>
      <c r="OYZ193"/>
      <c r="OZA193"/>
      <c r="OZB193"/>
      <c r="OZC193"/>
      <c r="OZD193"/>
      <c r="OZE193"/>
      <c r="OZF193"/>
      <c r="OZG193"/>
      <c r="OZH193"/>
      <c r="OZI193"/>
      <c r="OZJ193"/>
      <c r="OZK193"/>
      <c r="OZL193"/>
      <c r="OZM193"/>
      <c r="OZN193"/>
      <c r="OZO193"/>
      <c r="OZP193"/>
      <c r="OZQ193"/>
      <c r="OZR193"/>
      <c r="OZS193"/>
      <c r="OZT193"/>
      <c r="OZU193"/>
      <c r="OZV193"/>
      <c r="OZW193"/>
      <c r="OZX193"/>
      <c r="OZY193"/>
      <c r="OZZ193"/>
      <c r="PAA193"/>
      <c r="PAB193"/>
      <c r="PAC193"/>
      <c r="PAD193"/>
      <c r="PAE193"/>
      <c r="PAF193"/>
      <c r="PAG193"/>
      <c r="PAH193"/>
      <c r="PAI193"/>
      <c r="PAJ193"/>
      <c r="PAK193"/>
      <c r="PAL193"/>
      <c r="PAM193"/>
      <c r="PAN193"/>
      <c r="PAO193"/>
      <c r="PAP193"/>
      <c r="PAQ193"/>
      <c r="PAR193"/>
      <c r="PAS193"/>
      <c r="PAT193"/>
      <c r="PAU193"/>
      <c r="PAV193"/>
      <c r="PAW193"/>
      <c r="PAX193"/>
      <c r="PAY193"/>
      <c r="PAZ193"/>
      <c r="PBA193"/>
      <c r="PBB193"/>
      <c r="PBC193"/>
      <c r="PBD193"/>
      <c r="PBE193"/>
      <c r="PBF193"/>
      <c r="PBG193"/>
      <c r="PBH193"/>
      <c r="PBI193"/>
      <c r="PBJ193"/>
      <c r="PBK193"/>
      <c r="PBL193"/>
      <c r="PBM193"/>
      <c r="PBN193"/>
      <c r="PBO193"/>
      <c r="PBP193"/>
      <c r="PBQ193"/>
      <c r="PBR193"/>
      <c r="PBS193"/>
      <c r="PBT193"/>
      <c r="PBU193"/>
      <c r="PBV193"/>
      <c r="PBW193"/>
      <c r="PBX193"/>
      <c r="PBY193"/>
      <c r="PBZ193"/>
      <c r="PCA193"/>
      <c r="PCB193"/>
      <c r="PCC193"/>
      <c r="PCD193"/>
      <c r="PCE193"/>
      <c r="PCF193"/>
      <c r="PCG193"/>
      <c r="PCH193"/>
      <c r="PCI193"/>
      <c r="PCJ193"/>
      <c r="PCK193"/>
      <c r="PCL193"/>
      <c r="PCM193"/>
      <c r="PCN193"/>
      <c r="PCO193"/>
      <c r="PCP193"/>
      <c r="PCQ193"/>
      <c r="PCR193"/>
      <c r="PCS193"/>
      <c r="PCT193"/>
      <c r="PCU193"/>
      <c r="PCV193"/>
      <c r="PCW193"/>
      <c r="PCX193"/>
      <c r="PCY193"/>
      <c r="PCZ193"/>
      <c r="PDA193"/>
      <c r="PDB193"/>
      <c r="PDC193"/>
      <c r="PDD193"/>
      <c r="PDE193"/>
      <c r="PDF193"/>
      <c r="PDG193"/>
      <c r="PDH193"/>
      <c r="PDI193"/>
      <c r="PDJ193"/>
      <c r="PDK193"/>
      <c r="PDL193"/>
      <c r="PDM193"/>
      <c r="PDN193"/>
      <c r="PDO193"/>
      <c r="PDP193"/>
      <c r="PDQ193"/>
      <c r="PDR193"/>
      <c r="PDS193"/>
      <c r="PDT193"/>
      <c r="PDU193"/>
      <c r="PDV193"/>
      <c r="PDW193"/>
      <c r="PDX193"/>
      <c r="PDY193"/>
      <c r="PDZ193"/>
      <c r="PEA193"/>
      <c r="PEB193"/>
      <c r="PEC193"/>
      <c r="PED193"/>
      <c r="PEE193"/>
      <c r="PEF193"/>
      <c r="PEG193"/>
      <c r="PEH193"/>
      <c r="PEI193"/>
      <c r="PEJ193"/>
      <c r="PEK193"/>
      <c r="PEL193"/>
      <c r="PEM193"/>
      <c r="PEN193"/>
      <c r="PEO193"/>
      <c r="PEP193"/>
      <c r="PEQ193"/>
      <c r="PER193"/>
      <c r="PES193"/>
      <c r="PET193"/>
      <c r="PEU193"/>
      <c r="PEV193"/>
      <c r="PEW193"/>
      <c r="PEX193"/>
      <c r="PEY193"/>
      <c r="PEZ193"/>
      <c r="PFA193"/>
      <c r="PFB193"/>
      <c r="PFC193"/>
      <c r="PFD193"/>
      <c r="PFE193"/>
      <c r="PFF193"/>
      <c r="PFG193"/>
      <c r="PFH193"/>
      <c r="PFI193"/>
      <c r="PFJ193"/>
      <c r="PFK193"/>
      <c r="PFL193"/>
      <c r="PFM193"/>
      <c r="PFN193"/>
      <c r="PFO193"/>
      <c r="PFP193"/>
      <c r="PFQ193"/>
      <c r="PFR193"/>
      <c r="PFS193"/>
      <c r="PFT193"/>
      <c r="PFU193"/>
      <c r="PFV193"/>
      <c r="PFW193"/>
      <c r="PFX193"/>
      <c r="PFY193"/>
      <c r="PFZ193"/>
      <c r="PGA193"/>
      <c r="PGB193"/>
      <c r="PGC193"/>
      <c r="PGD193"/>
      <c r="PGE193"/>
      <c r="PGF193"/>
      <c r="PGG193"/>
      <c r="PGH193"/>
      <c r="PGI193"/>
      <c r="PGJ193"/>
      <c r="PGK193"/>
      <c r="PGL193"/>
      <c r="PGM193"/>
      <c r="PGN193"/>
      <c r="PGO193"/>
      <c r="PGP193"/>
      <c r="PGQ193"/>
      <c r="PGR193"/>
      <c r="PGS193"/>
      <c r="PGT193"/>
      <c r="PGU193"/>
      <c r="PGV193"/>
      <c r="PGW193"/>
      <c r="PGX193"/>
      <c r="PGY193"/>
      <c r="PGZ193"/>
      <c r="PHA193"/>
      <c r="PHB193"/>
      <c r="PHC193"/>
      <c r="PHD193"/>
      <c r="PHE193"/>
      <c r="PHF193"/>
      <c r="PHG193"/>
      <c r="PHH193"/>
      <c r="PHI193"/>
      <c r="PHJ193"/>
      <c r="PHK193"/>
      <c r="PHL193"/>
      <c r="PHM193"/>
      <c r="PHN193"/>
      <c r="PHO193"/>
      <c r="PHP193"/>
      <c r="PHQ193"/>
      <c r="PHR193"/>
      <c r="PHS193"/>
      <c r="PHT193"/>
      <c r="PHU193"/>
      <c r="PHV193"/>
      <c r="PHW193"/>
      <c r="PHX193"/>
      <c r="PHY193"/>
      <c r="PHZ193"/>
      <c r="PIA193"/>
      <c r="PIB193"/>
      <c r="PIC193"/>
      <c r="PID193"/>
      <c r="PIE193"/>
      <c r="PIF193"/>
      <c r="PIG193"/>
      <c r="PIH193"/>
      <c r="PII193"/>
      <c r="PIJ193"/>
      <c r="PIK193"/>
      <c r="PIL193"/>
      <c r="PIM193"/>
      <c r="PIN193"/>
      <c r="PIO193"/>
      <c r="PIP193"/>
      <c r="PIQ193"/>
      <c r="PIR193"/>
      <c r="PIS193"/>
      <c r="PIT193"/>
      <c r="PIU193"/>
      <c r="PIV193"/>
      <c r="PIW193"/>
      <c r="PIX193"/>
      <c r="PIY193"/>
      <c r="PIZ193"/>
      <c r="PJA193"/>
      <c r="PJB193"/>
      <c r="PJC193"/>
      <c r="PJD193"/>
      <c r="PJE193"/>
      <c r="PJF193"/>
      <c r="PJG193"/>
      <c r="PJH193"/>
      <c r="PJI193"/>
      <c r="PJJ193"/>
      <c r="PJK193"/>
      <c r="PJL193"/>
      <c r="PJM193"/>
      <c r="PJN193"/>
      <c r="PJO193"/>
      <c r="PJP193"/>
      <c r="PJQ193"/>
      <c r="PJR193"/>
      <c r="PJS193"/>
      <c r="PJT193"/>
      <c r="PJU193"/>
      <c r="PJV193"/>
      <c r="PJW193"/>
      <c r="PJX193"/>
      <c r="PJY193"/>
      <c r="PJZ193"/>
      <c r="PKA193"/>
      <c r="PKB193"/>
      <c r="PKC193"/>
      <c r="PKD193"/>
      <c r="PKE193"/>
      <c r="PKF193"/>
      <c r="PKG193"/>
      <c r="PKH193"/>
      <c r="PKI193"/>
      <c r="PKJ193"/>
      <c r="PKK193"/>
      <c r="PKL193"/>
      <c r="PKM193"/>
      <c r="PKN193"/>
      <c r="PKO193"/>
      <c r="PKP193"/>
      <c r="PKQ193"/>
      <c r="PKR193"/>
      <c r="PKS193"/>
      <c r="PKT193"/>
      <c r="PKU193"/>
      <c r="PKV193"/>
      <c r="PKW193"/>
      <c r="PKX193"/>
      <c r="PKY193"/>
      <c r="PKZ193"/>
      <c r="PLA193"/>
      <c r="PLB193"/>
      <c r="PLC193"/>
      <c r="PLD193"/>
      <c r="PLE193"/>
      <c r="PLF193"/>
      <c r="PLG193"/>
      <c r="PLH193"/>
      <c r="PLI193"/>
      <c r="PLJ193"/>
      <c r="PLK193"/>
      <c r="PLL193"/>
      <c r="PLM193"/>
      <c r="PLN193"/>
      <c r="PLO193"/>
      <c r="PLP193"/>
      <c r="PLQ193"/>
      <c r="PLR193"/>
      <c r="PLS193"/>
      <c r="PLT193"/>
      <c r="PLU193"/>
      <c r="PLV193"/>
      <c r="PLW193"/>
      <c r="PLX193"/>
      <c r="PLY193"/>
      <c r="PLZ193"/>
      <c r="PMA193"/>
      <c r="PMB193"/>
      <c r="PMC193"/>
      <c r="PMD193"/>
      <c r="PME193"/>
      <c r="PMF193"/>
      <c r="PMG193"/>
      <c r="PMH193"/>
      <c r="PMI193"/>
      <c r="PMJ193"/>
      <c r="PMK193"/>
      <c r="PML193"/>
      <c r="PMM193"/>
      <c r="PMN193"/>
      <c r="PMO193"/>
      <c r="PMP193"/>
      <c r="PMQ193"/>
      <c r="PMR193"/>
      <c r="PMS193"/>
      <c r="PMT193"/>
      <c r="PMU193"/>
      <c r="PMV193"/>
      <c r="PMW193"/>
      <c r="PMX193"/>
      <c r="PMY193"/>
      <c r="PMZ193"/>
      <c r="PNA193"/>
      <c r="PNB193"/>
      <c r="PNC193"/>
      <c r="PND193"/>
      <c r="PNE193"/>
      <c r="PNF193"/>
      <c r="PNG193"/>
      <c r="PNH193"/>
      <c r="PNI193"/>
      <c r="PNJ193"/>
      <c r="PNK193"/>
      <c r="PNL193"/>
      <c r="PNM193"/>
      <c r="PNN193"/>
      <c r="PNO193"/>
      <c r="PNP193"/>
      <c r="PNQ193"/>
      <c r="PNR193"/>
      <c r="PNS193"/>
      <c r="PNT193"/>
      <c r="PNU193"/>
      <c r="PNV193"/>
      <c r="PNW193"/>
      <c r="PNX193"/>
      <c r="PNY193"/>
      <c r="PNZ193"/>
      <c r="POA193"/>
      <c r="POB193"/>
      <c r="POC193"/>
      <c r="POD193"/>
      <c r="POE193"/>
      <c r="POF193"/>
      <c r="POG193"/>
      <c r="POH193"/>
      <c r="POI193"/>
      <c r="POJ193"/>
      <c r="POK193"/>
      <c r="POL193"/>
      <c r="POM193"/>
      <c r="PON193"/>
      <c r="POO193"/>
      <c r="POP193"/>
      <c r="POQ193"/>
      <c r="POR193"/>
      <c r="POS193"/>
      <c r="POT193"/>
      <c r="POU193"/>
      <c r="POV193"/>
      <c r="POW193"/>
      <c r="POX193"/>
      <c r="POY193"/>
      <c r="POZ193"/>
      <c r="PPA193"/>
      <c r="PPB193"/>
      <c r="PPC193"/>
      <c r="PPD193"/>
      <c r="PPE193"/>
      <c r="PPF193"/>
      <c r="PPG193"/>
      <c r="PPH193"/>
      <c r="PPI193"/>
      <c r="PPJ193"/>
      <c r="PPK193"/>
      <c r="PPL193"/>
      <c r="PPM193"/>
      <c r="PPN193"/>
      <c r="PPO193"/>
      <c r="PPP193"/>
      <c r="PPQ193"/>
      <c r="PPR193"/>
      <c r="PPS193"/>
      <c r="PPT193"/>
      <c r="PPU193"/>
      <c r="PPV193"/>
      <c r="PPW193"/>
      <c r="PPX193"/>
      <c r="PPY193"/>
      <c r="PPZ193"/>
      <c r="PQA193"/>
      <c r="PQB193"/>
      <c r="PQC193"/>
      <c r="PQD193"/>
      <c r="PQE193"/>
      <c r="PQF193"/>
      <c r="PQG193"/>
      <c r="PQH193"/>
      <c r="PQI193"/>
      <c r="PQJ193"/>
      <c r="PQK193"/>
      <c r="PQL193"/>
      <c r="PQM193"/>
      <c r="PQN193"/>
      <c r="PQO193"/>
      <c r="PQP193"/>
      <c r="PQQ193"/>
      <c r="PQR193"/>
      <c r="PQS193"/>
      <c r="PQT193"/>
      <c r="PQU193"/>
      <c r="PQV193"/>
      <c r="PQW193"/>
      <c r="PQX193"/>
      <c r="PQY193"/>
      <c r="PQZ193"/>
      <c r="PRA193"/>
      <c r="PRB193"/>
      <c r="PRC193"/>
      <c r="PRD193"/>
      <c r="PRE193"/>
      <c r="PRF193"/>
      <c r="PRG193"/>
      <c r="PRH193"/>
      <c r="PRI193"/>
      <c r="PRJ193"/>
      <c r="PRK193"/>
      <c r="PRL193"/>
      <c r="PRM193"/>
      <c r="PRN193"/>
      <c r="PRO193"/>
      <c r="PRP193"/>
      <c r="PRQ193"/>
      <c r="PRR193"/>
      <c r="PRS193"/>
      <c r="PRT193"/>
      <c r="PRU193"/>
      <c r="PRV193"/>
      <c r="PRW193"/>
      <c r="PRX193"/>
      <c r="PRY193"/>
      <c r="PRZ193"/>
      <c r="PSA193"/>
      <c r="PSB193"/>
      <c r="PSC193"/>
      <c r="PSD193"/>
      <c r="PSE193"/>
      <c r="PSF193"/>
      <c r="PSG193"/>
      <c r="PSH193"/>
      <c r="PSI193"/>
      <c r="PSJ193"/>
      <c r="PSK193"/>
      <c r="PSL193"/>
      <c r="PSM193"/>
      <c r="PSN193"/>
      <c r="PSO193"/>
      <c r="PSP193"/>
      <c r="PSQ193"/>
      <c r="PSR193"/>
      <c r="PSS193"/>
      <c r="PST193"/>
      <c r="PSU193"/>
      <c r="PSV193"/>
      <c r="PSW193"/>
      <c r="PSX193"/>
      <c r="PSY193"/>
      <c r="PSZ193"/>
      <c r="PTA193"/>
      <c r="PTB193"/>
      <c r="PTC193"/>
      <c r="PTD193"/>
      <c r="PTE193"/>
      <c r="PTF193"/>
      <c r="PTG193"/>
      <c r="PTH193"/>
      <c r="PTI193"/>
      <c r="PTJ193"/>
      <c r="PTK193"/>
      <c r="PTL193"/>
      <c r="PTM193"/>
      <c r="PTN193"/>
      <c r="PTO193"/>
      <c r="PTP193"/>
      <c r="PTQ193"/>
      <c r="PTR193"/>
      <c r="PTS193"/>
      <c r="PTT193"/>
      <c r="PTU193"/>
      <c r="PTV193"/>
      <c r="PTW193"/>
      <c r="PTX193"/>
      <c r="PTY193"/>
      <c r="PTZ193"/>
      <c r="PUA193"/>
      <c r="PUB193"/>
      <c r="PUC193"/>
      <c r="PUD193"/>
      <c r="PUE193"/>
      <c r="PUF193"/>
      <c r="PUG193"/>
      <c r="PUH193"/>
      <c r="PUI193"/>
      <c r="PUJ193"/>
      <c r="PUK193"/>
      <c r="PUL193"/>
      <c r="PUM193"/>
      <c r="PUN193"/>
      <c r="PUO193"/>
      <c r="PUP193"/>
      <c r="PUQ193"/>
      <c r="PUR193"/>
      <c r="PUS193"/>
      <c r="PUT193"/>
      <c r="PUU193"/>
      <c r="PUV193"/>
      <c r="PUW193"/>
      <c r="PUX193"/>
      <c r="PUY193"/>
      <c r="PUZ193"/>
      <c r="PVA193"/>
      <c r="PVB193"/>
      <c r="PVC193"/>
      <c r="PVD193"/>
      <c r="PVE193"/>
      <c r="PVF193"/>
      <c r="PVG193"/>
      <c r="PVH193"/>
      <c r="PVI193"/>
      <c r="PVJ193"/>
      <c r="PVK193"/>
      <c r="PVL193"/>
      <c r="PVM193"/>
      <c r="PVN193"/>
      <c r="PVO193"/>
      <c r="PVP193"/>
      <c r="PVQ193"/>
      <c r="PVR193"/>
      <c r="PVS193"/>
      <c r="PVT193"/>
      <c r="PVU193"/>
      <c r="PVV193"/>
      <c r="PVW193"/>
      <c r="PVX193"/>
      <c r="PVY193"/>
      <c r="PVZ193"/>
      <c r="PWA193"/>
      <c r="PWB193"/>
      <c r="PWC193"/>
      <c r="PWD193"/>
      <c r="PWE193"/>
      <c r="PWF193"/>
      <c r="PWG193"/>
      <c r="PWH193"/>
      <c r="PWI193"/>
      <c r="PWJ193"/>
      <c r="PWK193"/>
      <c r="PWL193"/>
      <c r="PWM193"/>
      <c r="PWN193"/>
      <c r="PWO193"/>
      <c r="PWP193"/>
      <c r="PWQ193"/>
      <c r="PWR193"/>
      <c r="PWS193"/>
      <c r="PWT193"/>
      <c r="PWU193"/>
      <c r="PWV193"/>
      <c r="PWW193"/>
      <c r="PWX193"/>
      <c r="PWY193"/>
      <c r="PWZ193"/>
      <c r="PXA193"/>
      <c r="PXB193"/>
      <c r="PXC193"/>
      <c r="PXD193"/>
      <c r="PXE193"/>
      <c r="PXF193"/>
      <c r="PXG193"/>
      <c r="PXH193"/>
      <c r="PXI193"/>
      <c r="PXJ193"/>
      <c r="PXK193"/>
      <c r="PXL193"/>
      <c r="PXM193"/>
      <c r="PXN193"/>
      <c r="PXO193"/>
      <c r="PXP193"/>
      <c r="PXQ193"/>
      <c r="PXR193"/>
      <c r="PXS193"/>
      <c r="PXT193"/>
      <c r="PXU193"/>
      <c r="PXV193"/>
      <c r="PXW193"/>
      <c r="PXX193"/>
      <c r="PXY193"/>
      <c r="PXZ193"/>
      <c r="PYA193"/>
      <c r="PYB193"/>
      <c r="PYC193"/>
      <c r="PYD193"/>
      <c r="PYE193"/>
      <c r="PYF193"/>
      <c r="PYG193"/>
      <c r="PYH193"/>
      <c r="PYI193"/>
      <c r="PYJ193"/>
      <c r="PYK193"/>
      <c r="PYL193"/>
      <c r="PYM193"/>
      <c r="PYN193"/>
      <c r="PYO193"/>
      <c r="PYP193"/>
      <c r="PYQ193"/>
      <c r="PYR193"/>
      <c r="PYS193"/>
      <c r="PYT193"/>
      <c r="PYU193"/>
      <c r="PYV193"/>
      <c r="PYW193"/>
      <c r="PYX193"/>
      <c r="PYY193"/>
      <c r="PYZ193"/>
      <c r="PZA193"/>
      <c r="PZB193"/>
      <c r="PZC193"/>
      <c r="PZD193"/>
      <c r="PZE193"/>
      <c r="PZF193"/>
      <c r="PZG193"/>
      <c r="PZH193"/>
      <c r="PZI193"/>
      <c r="PZJ193"/>
      <c r="PZK193"/>
      <c r="PZL193"/>
      <c r="PZM193"/>
      <c r="PZN193"/>
      <c r="PZO193"/>
      <c r="PZP193"/>
      <c r="PZQ193"/>
      <c r="PZR193"/>
      <c r="PZS193"/>
      <c r="PZT193"/>
      <c r="PZU193"/>
      <c r="PZV193"/>
      <c r="PZW193"/>
      <c r="PZX193"/>
      <c r="PZY193"/>
      <c r="PZZ193"/>
      <c r="QAA193"/>
      <c r="QAB193"/>
      <c r="QAC193"/>
      <c r="QAD193"/>
      <c r="QAE193"/>
      <c r="QAF193"/>
      <c r="QAG193"/>
      <c r="QAH193"/>
      <c r="QAI193"/>
      <c r="QAJ193"/>
      <c r="QAK193"/>
      <c r="QAL193"/>
      <c r="QAM193"/>
      <c r="QAN193"/>
      <c r="QAO193"/>
      <c r="QAP193"/>
      <c r="QAQ193"/>
      <c r="QAR193"/>
      <c r="QAS193"/>
      <c r="QAT193"/>
      <c r="QAU193"/>
      <c r="QAV193"/>
      <c r="QAW193"/>
      <c r="QAX193"/>
      <c r="QAY193"/>
      <c r="QAZ193"/>
      <c r="QBA193"/>
      <c r="QBB193"/>
      <c r="QBC193"/>
      <c r="QBD193"/>
      <c r="QBE193"/>
      <c r="QBF193"/>
      <c r="QBG193"/>
      <c r="QBH193"/>
      <c r="QBI193"/>
      <c r="QBJ193"/>
      <c r="QBK193"/>
      <c r="QBL193"/>
      <c r="QBM193"/>
      <c r="QBN193"/>
      <c r="QBO193"/>
      <c r="QBP193"/>
      <c r="QBQ193"/>
      <c r="QBR193"/>
      <c r="QBS193"/>
      <c r="QBT193"/>
      <c r="QBU193"/>
      <c r="QBV193"/>
      <c r="QBW193"/>
      <c r="QBX193"/>
      <c r="QBY193"/>
      <c r="QBZ193"/>
      <c r="QCA193"/>
      <c r="QCB193"/>
      <c r="QCC193"/>
      <c r="QCD193"/>
      <c r="QCE193"/>
      <c r="QCF193"/>
      <c r="QCG193"/>
      <c r="QCH193"/>
      <c r="QCI193"/>
      <c r="QCJ193"/>
      <c r="QCK193"/>
      <c r="QCL193"/>
      <c r="QCM193"/>
      <c r="QCN193"/>
      <c r="QCO193"/>
      <c r="QCP193"/>
      <c r="QCQ193"/>
      <c r="QCR193"/>
      <c r="QCS193"/>
      <c r="QCT193"/>
      <c r="QCU193"/>
      <c r="QCV193"/>
      <c r="QCW193"/>
      <c r="QCX193"/>
      <c r="QCY193"/>
      <c r="QCZ193"/>
      <c r="QDA193"/>
      <c r="QDB193"/>
      <c r="QDC193"/>
      <c r="QDD193"/>
      <c r="QDE193"/>
      <c r="QDF193"/>
      <c r="QDG193"/>
      <c r="QDH193"/>
      <c r="QDI193"/>
      <c r="QDJ193"/>
      <c r="QDK193"/>
      <c r="QDL193"/>
      <c r="QDM193"/>
      <c r="QDN193"/>
      <c r="QDO193"/>
      <c r="QDP193"/>
      <c r="QDQ193"/>
      <c r="QDR193"/>
      <c r="QDS193"/>
      <c r="QDT193"/>
      <c r="QDU193"/>
      <c r="QDV193"/>
      <c r="QDW193"/>
      <c r="QDX193"/>
      <c r="QDY193"/>
      <c r="QDZ193"/>
      <c r="QEA193"/>
      <c r="QEB193"/>
      <c r="QEC193"/>
      <c r="QED193"/>
      <c r="QEE193"/>
      <c r="QEF193"/>
      <c r="QEG193"/>
      <c r="QEH193"/>
      <c r="QEI193"/>
      <c r="QEJ193"/>
      <c r="QEK193"/>
      <c r="QEL193"/>
      <c r="QEM193"/>
      <c r="QEN193"/>
      <c r="QEO193"/>
      <c r="QEP193"/>
      <c r="QEQ193"/>
      <c r="QER193"/>
      <c r="QES193"/>
      <c r="QET193"/>
      <c r="QEU193"/>
      <c r="QEV193"/>
      <c r="QEW193"/>
      <c r="QEX193"/>
      <c r="QEY193"/>
      <c r="QEZ193"/>
      <c r="QFA193"/>
      <c r="QFB193"/>
      <c r="QFC193"/>
      <c r="QFD193"/>
      <c r="QFE193"/>
      <c r="QFF193"/>
      <c r="QFG193"/>
      <c r="QFH193"/>
      <c r="QFI193"/>
      <c r="QFJ193"/>
      <c r="QFK193"/>
      <c r="QFL193"/>
      <c r="QFM193"/>
      <c r="QFN193"/>
      <c r="QFO193"/>
      <c r="QFP193"/>
      <c r="QFQ193"/>
      <c r="QFR193"/>
      <c r="QFS193"/>
      <c r="QFT193"/>
      <c r="QFU193"/>
      <c r="QFV193"/>
      <c r="QFW193"/>
      <c r="QFX193"/>
      <c r="QFY193"/>
      <c r="QFZ193"/>
      <c r="QGA193"/>
      <c r="QGB193"/>
      <c r="QGC193"/>
      <c r="QGD193"/>
      <c r="QGE193"/>
      <c r="QGF193"/>
      <c r="QGG193"/>
      <c r="QGH193"/>
      <c r="QGI193"/>
      <c r="QGJ193"/>
      <c r="QGK193"/>
      <c r="QGL193"/>
      <c r="QGM193"/>
      <c r="QGN193"/>
      <c r="QGO193"/>
      <c r="QGP193"/>
      <c r="QGQ193"/>
      <c r="QGR193"/>
      <c r="QGS193"/>
      <c r="QGT193"/>
      <c r="QGU193"/>
      <c r="QGV193"/>
      <c r="QGW193"/>
      <c r="QGX193"/>
      <c r="QGY193"/>
      <c r="QGZ193"/>
      <c r="QHA193"/>
      <c r="QHB193"/>
      <c r="QHC193"/>
      <c r="QHD193"/>
      <c r="QHE193"/>
      <c r="QHF193"/>
      <c r="QHG193"/>
      <c r="QHH193"/>
      <c r="QHI193"/>
      <c r="QHJ193"/>
      <c r="QHK193"/>
      <c r="QHL193"/>
      <c r="QHM193"/>
      <c r="QHN193"/>
      <c r="QHO193"/>
      <c r="QHP193"/>
      <c r="QHQ193"/>
      <c r="QHR193"/>
      <c r="QHS193"/>
      <c r="QHT193"/>
      <c r="QHU193"/>
      <c r="QHV193"/>
      <c r="QHW193"/>
      <c r="QHX193"/>
      <c r="QHY193"/>
      <c r="QHZ193"/>
      <c r="QIA193"/>
      <c r="QIB193"/>
      <c r="QIC193"/>
      <c r="QID193"/>
      <c r="QIE193"/>
      <c r="QIF193"/>
      <c r="QIG193"/>
      <c r="QIH193"/>
      <c r="QII193"/>
      <c r="QIJ193"/>
      <c r="QIK193"/>
      <c r="QIL193"/>
      <c r="QIM193"/>
      <c r="QIN193"/>
      <c r="QIO193"/>
      <c r="QIP193"/>
      <c r="QIQ193"/>
      <c r="QIR193"/>
      <c r="QIS193"/>
      <c r="QIT193"/>
      <c r="QIU193"/>
      <c r="QIV193"/>
      <c r="QIW193"/>
      <c r="QIX193"/>
      <c r="QIY193"/>
      <c r="QIZ193"/>
      <c r="QJA193"/>
      <c r="QJB193"/>
      <c r="QJC193"/>
      <c r="QJD193"/>
      <c r="QJE193"/>
      <c r="QJF193"/>
      <c r="QJG193"/>
      <c r="QJH193"/>
      <c r="QJI193"/>
      <c r="QJJ193"/>
      <c r="QJK193"/>
      <c r="QJL193"/>
      <c r="QJM193"/>
      <c r="QJN193"/>
      <c r="QJO193"/>
      <c r="QJP193"/>
      <c r="QJQ193"/>
      <c r="QJR193"/>
      <c r="QJS193"/>
      <c r="QJT193"/>
      <c r="QJU193"/>
      <c r="QJV193"/>
      <c r="QJW193"/>
      <c r="QJX193"/>
      <c r="QJY193"/>
      <c r="QJZ193"/>
      <c r="QKA193"/>
      <c r="QKB193"/>
      <c r="QKC193"/>
      <c r="QKD193"/>
      <c r="QKE193"/>
      <c r="QKF193"/>
      <c r="QKG193"/>
      <c r="QKH193"/>
      <c r="QKI193"/>
      <c r="QKJ193"/>
      <c r="QKK193"/>
      <c r="QKL193"/>
      <c r="QKM193"/>
      <c r="QKN193"/>
      <c r="QKO193"/>
      <c r="QKP193"/>
      <c r="QKQ193"/>
      <c r="QKR193"/>
      <c r="QKS193"/>
      <c r="QKT193"/>
      <c r="QKU193"/>
      <c r="QKV193"/>
      <c r="QKW193"/>
      <c r="QKX193"/>
      <c r="QKY193"/>
      <c r="QKZ193"/>
      <c r="QLA193"/>
      <c r="QLB193"/>
      <c r="QLC193"/>
      <c r="QLD193"/>
      <c r="QLE193"/>
      <c r="QLF193"/>
      <c r="QLG193"/>
      <c r="QLH193"/>
      <c r="QLI193"/>
      <c r="QLJ193"/>
      <c r="QLK193"/>
      <c r="QLL193"/>
      <c r="QLM193"/>
      <c r="QLN193"/>
      <c r="QLO193"/>
      <c r="QLP193"/>
      <c r="QLQ193"/>
      <c r="QLR193"/>
      <c r="QLS193"/>
      <c r="QLT193"/>
      <c r="QLU193"/>
      <c r="QLV193"/>
      <c r="QLW193"/>
      <c r="QLX193"/>
      <c r="QLY193"/>
      <c r="QLZ193"/>
      <c r="QMA193"/>
      <c r="QMB193"/>
      <c r="QMC193"/>
      <c r="QMD193"/>
      <c r="QME193"/>
      <c r="QMF193"/>
      <c r="QMG193"/>
      <c r="QMH193"/>
      <c r="QMI193"/>
      <c r="QMJ193"/>
      <c r="QMK193"/>
      <c r="QML193"/>
      <c r="QMM193"/>
      <c r="QMN193"/>
      <c r="QMO193"/>
      <c r="QMP193"/>
      <c r="QMQ193"/>
      <c r="QMR193"/>
      <c r="QMS193"/>
      <c r="QMT193"/>
      <c r="QMU193"/>
      <c r="QMV193"/>
      <c r="QMW193"/>
      <c r="QMX193"/>
      <c r="QMY193"/>
      <c r="QMZ193"/>
      <c r="QNA193"/>
      <c r="QNB193"/>
      <c r="QNC193"/>
      <c r="QND193"/>
      <c r="QNE193"/>
      <c r="QNF193"/>
      <c r="QNG193"/>
      <c r="QNH193"/>
      <c r="QNI193"/>
      <c r="QNJ193"/>
      <c r="QNK193"/>
      <c r="QNL193"/>
      <c r="QNM193"/>
      <c r="QNN193"/>
      <c r="QNO193"/>
      <c r="QNP193"/>
      <c r="QNQ193"/>
      <c r="QNR193"/>
      <c r="QNS193"/>
      <c r="QNT193"/>
      <c r="QNU193"/>
      <c r="QNV193"/>
      <c r="QNW193"/>
      <c r="QNX193"/>
      <c r="QNY193"/>
      <c r="QNZ193"/>
      <c r="QOA193"/>
      <c r="QOB193"/>
      <c r="QOC193"/>
      <c r="QOD193"/>
      <c r="QOE193"/>
      <c r="QOF193"/>
      <c r="QOG193"/>
      <c r="QOH193"/>
      <c r="QOI193"/>
      <c r="QOJ193"/>
      <c r="QOK193"/>
      <c r="QOL193"/>
      <c r="QOM193"/>
      <c r="QON193"/>
      <c r="QOO193"/>
      <c r="QOP193"/>
      <c r="QOQ193"/>
      <c r="QOR193"/>
      <c r="QOS193"/>
      <c r="QOT193"/>
      <c r="QOU193"/>
      <c r="QOV193"/>
      <c r="QOW193"/>
      <c r="QOX193"/>
      <c r="QOY193"/>
      <c r="QOZ193"/>
      <c r="QPA193"/>
      <c r="QPB193"/>
      <c r="QPC193"/>
      <c r="QPD193"/>
      <c r="QPE193"/>
      <c r="QPF193"/>
      <c r="QPG193"/>
      <c r="QPH193"/>
      <c r="QPI193"/>
      <c r="QPJ193"/>
      <c r="QPK193"/>
      <c r="QPL193"/>
      <c r="QPM193"/>
      <c r="QPN193"/>
      <c r="QPO193"/>
      <c r="QPP193"/>
      <c r="QPQ193"/>
      <c r="QPR193"/>
      <c r="QPS193"/>
      <c r="QPT193"/>
      <c r="QPU193"/>
      <c r="QPV193"/>
      <c r="QPW193"/>
      <c r="QPX193"/>
      <c r="QPY193"/>
      <c r="QPZ193"/>
      <c r="QQA193"/>
      <c r="QQB193"/>
      <c r="QQC193"/>
      <c r="QQD193"/>
      <c r="QQE193"/>
      <c r="QQF193"/>
      <c r="QQG193"/>
      <c r="QQH193"/>
      <c r="QQI193"/>
      <c r="QQJ193"/>
      <c r="QQK193"/>
      <c r="QQL193"/>
      <c r="QQM193"/>
      <c r="QQN193"/>
      <c r="QQO193"/>
      <c r="QQP193"/>
      <c r="QQQ193"/>
      <c r="QQR193"/>
      <c r="QQS193"/>
      <c r="QQT193"/>
      <c r="QQU193"/>
      <c r="QQV193"/>
      <c r="QQW193"/>
      <c r="QQX193"/>
      <c r="QQY193"/>
      <c r="QQZ193"/>
      <c r="QRA193"/>
      <c r="QRB193"/>
      <c r="QRC193"/>
      <c r="QRD193"/>
      <c r="QRE193"/>
      <c r="QRF193"/>
      <c r="QRG193"/>
      <c r="QRH193"/>
      <c r="QRI193"/>
      <c r="QRJ193"/>
      <c r="QRK193"/>
      <c r="QRL193"/>
      <c r="QRM193"/>
      <c r="QRN193"/>
      <c r="QRO193"/>
      <c r="QRP193"/>
      <c r="QRQ193"/>
      <c r="QRR193"/>
      <c r="QRS193"/>
      <c r="QRT193"/>
      <c r="QRU193"/>
      <c r="QRV193"/>
      <c r="QRW193"/>
      <c r="QRX193"/>
      <c r="QRY193"/>
      <c r="QRZ193"/>
      <c r="QSA193"/>
      <c r="QSB193"/>
      <c r="QSC193"/>
      <c r="QSD193"/>
      <c r="QSE193"/>
      <c r="QSF193"/>
      <c r="QSG193"/>
      <c r="QSH193"/>
      <c r="QSI193"/>
      <c r="QSJ193"/>
      <c r="QSK193"/>
      <c r="QSL193"/>
      <c r="QSM193"/>
      <c r="QSN193"/>
      <c r="QSO193"/>
      <c r="QSP193"/>
      <c r="QSQ193"/>
      <c r="QSR193"/>
      <c r="QSS193"/>
      <c r="QST193"/>
      <c r="QSU193"/>
      <c r="QSV193"/>
      <c r="QSW193"/>
      <c r="QSX193"/>
      <c r="QSY193"/>
      <c r="QSZ193"/>
      <c r="QTA193"/>
      <c r="QTB193"/>
      <c r="QTC193"/>
      <c r="QTD193"/>
      <c r="QTE193"/>
      <c r="QTF193"/>
      <c r="QTG193"/>
      <c r="QTH193"/>
      <c r="QTI193"/>
      <c r="QTJ193"/>
      <c r="QTK193"/>
      <c r="QTL193"/>
      <c r="QTM193"/>
      <c r="QTN193"/>
      <c r="QTO193"/>
      <c r="QTP193"/>
      <c r="QTQ193"/>
      <c r="QTR193"/>
      <c r="QTS193"/>
      <c r="QTT193"/>
      <c r="QTU193"/>
      <c r="QTV193"/>
      <c r="QTW193"/>
      <c r="QTX193"/>
      <c r="QTY193"/>
      <c r="QTZ193"/>
      <c r="QUA193"/>
      <c r="QUB193"/>
      <c r="QUC193"/>
      <c r="QUD193"/>
      <c r="QUE193"/>
      <c r="QUF193"/>
      <c r="QUG193"/>
      <c r="QUH193"/>
      <c r="QUI193"/>
      <c r="QUJ193"/>
      <c r="QUK193"/>
      <c r="QUL193"/>
      <c r="QUM193"/>
      <c r="QUN193"/>
      <c r="QUO193"/>
      <c r="QUP193"/>
      <c r="QUQ193"/>
      <c r="QUR193"/>
      <c r="QUS193"/>
      <c r="QUT193"/>
      <c r="QUU193"/>
      <c r="QUV193"/>
      <c r="QUW193"/>
      <c r="QUX193"/>
      <c r="QUY193"/>
      <c r="QUZ193"/>
      <c r="QVA193"/>
      <c r="QVB193"/>
      <c r="QVC193"/>
      <c r="QVD193"/>
      <c r="QVE193"/>
      <c r="QVF193"/>
      <c r="QVG193"/>
      <c r="QVH193"/>
      <c r="QVI193"/>
      <c r="QVJ193"/>
      <c r="QVK193"/>
      <c r="QVL193"/>
      <c r="QVM193"/>
      <c r="QVN193"/>
      <c r="QVO193"/>
      <c r="QVP193"/>
      <c r="QVQ193"/>
      <c r="QVR193"/>
      <c r="QVS193"/>
      <c r="QVT193"/>
      <c r="QVU193"/>
      <c r="QVV193"/>
      <c r="QVW193"/>
      <c r="QVX193"/>
      <c r="QVY193"/>
      <c r="QVZ193"/>
      <c r="QWA193"/>
      <c r="QWB193"/>
      <c r="QWC193"/>
      <c r="QWD193"/>
      <c r="QWE193"/>
      <c r="QWF193"/>
      <c r="QWG193"/>
      <c r="QWH193"/>
      <c r="QWI193"/>
      <c r="QWJ193"/>
      <c r="QWK193"/>
      <c r="QWL193"/>
      <c r="QWM193"/>
      <c r="QWN193"/>
      <c r="QWO193"/>
      <c r="QWP193"/>
      <c r="QWQ193"/>
      <c r="QWR193"/>
      <c r="QWS193"/>
      <c r="QWT193"/>
      <c r="QWU193"/>
      <c r="QWV193"/>
      <c r="QWW193"/>
      <c r="QWX193"/>
      <c r="QWY193"/>
      <c r="QWZ193"/>
      <c r="QXA193"/>
      <c r="QXB193"/>
      <c r="QXC193"/>
      <c r="QXD193"/>
      <c r="QXE193"/>
      <c r="QXF193"/>
      <c r="QXG193"/>
      <c r="QXH193"/>
      <c r="QXI193"/>
      <c r="QXJ193"/>
      <c r="QXK193"/>
      <c r="QXL193"/>
      <c r="QXM193"/>
      <c r="QXN193"/>
      <c r="QXO193"/>
      <c r="QXP193"/>
      <c r="QXQ193"/>
      <c r="QXR193"/>
      <c r="QXS193"/>
      <c r="QXT193"/>
      <c r="QXU193"/>
      <c r="QXV193"/>
      <c r="QXW193"/>
      <c r="QXX193"/>
      <c r="QXY193"/>
      <c r="QXZ193"/>
      <c r="QYA193"/>
      <c r="QYB193"/>
      <c r="QYC193"/>
      <c r="QYD193"/>
      <c r="QYE193"/>
      <c r="QYF193"/>
      <c r="QYG193"/>
      <c r="QYH193"/>
      <c r="QYI193"/>
      <c r="QYJ193"/>
      <c r="QYK193"/>
      <c r="QYL193"/>
      <c r="QYM193"/>
      <c r="QYN193"/>
      <c r="QYO193"/>
      <c r="QYP193"/>
      <c r="QYQ193"/>
      <c r="QYR193"/>
      <c r="QYS193"/>
      <c r="QYT193"/>
      <c r="QYU193"/>
      <c r="QYV193"/>
      <c r="QYW193"/>
      <c r="QYX193"/>
      <c r="QYY193"/>
      <c r="QYZ193"/>
      <c r="QZA193"/>
      <c r="QZB193"/>
      <c r="QZC193"/>
      <c r="QZD193"/>
      <c r="QZE193"/>
      <c r="QZF193"/>
      <c r="QZG193"/>
      <c r="QZH193"/>
      <c r="QZI193"/>
      <c r="QZJ193"/>
      <c r="QZK193"/>
      <c r="QZL193"/>
      <c r="QZM193"/>
      <c r="QZN193"/>
      <c r="QZO193"/>
      <c r="QZP193"/>
      <c r="QZQ193"/>
      <c r="QZR193"/>
      <c r="QZS193"/>
      <c r="QZT193"/>
      <c r="QZU193"/>
      <c r="QZV193"/>
      <c r="QZW193"/>
      <c r="QZX193"/>
      <c r="QZY193"/>
      <c r="QZZ193"/>
      <c r="RAA193"/>
      <c r="RAB193"/>
      <c r="RAC193"/>
      <c r="RAD193"/>
      <c r="RAE193"/>
      <c r="RAF193"/>
      <c r="RAG193"/>
      <c r="RAH193"/>
      <c r="RAI193"/>
      <c r="RAJ193"/>
      <c r="RAK193"/>
      <c r="RAL193"/>
      <c r="RAM193"/>
      <c r="RAN193"/>
      <c r="RAO193"/>
      <c r="RAP193"/>
      <c r="RAQ193"/>
      <c r="RAR193"/>
      <c r="RAS193"/>
      <c r="RAT193"/>
      <c r="RAU193"/>
      <c r="RAV193"/>
      <c r="RAW193"/>
      <c r="RAX193"/>
      <c r="RAY193"/>
      <c r="RAZ193"/>
      <c r="RBA193"/>
      <c r="RBB193"/>
      <c r="RBC193"/>
      <c r="RBD193"/>
      <c r="RBE193"/>
      <c r="RBF193"/>
      <c r="RBG193"/>
      <c r="RBH193"/>
      <c r="RBI193"/>
      <c r="RBJ193"/>
      <c r="RBK193"/>
      <c r="RBL193"/>
      <c r="RBM193"/>
      <c r="RBN193"/>
      <c r="RBO193"/>
      <c r="RBP193"/>
      <c r="RBQ193"/>
      <c r="RBR193"/>
      <c r="RBS193"/>
      <c r="RBT193"/>
      <c r="RBU193"/>
      <c r="RBV193"/>
      <c r="RBW193"/>
      <c r="RBX193"/>
      <c r="RBY193"/>
      <c r="RBZ193"/>
      <c r="RCA193"/>
      <c r="RCB193"/>
      <c r="RCC193"/>
      <c r="RCD193"/>
      <c r="RCE193"/>
      <c r="RCF193"/>
      <c r="RCG193"/>
      <c r="RCH193"/>
      <c r="RCI193"/>
      <c r="RCJ193"/>
      <c r="RCK193"/>
      <c r="RCL193"/>
      <c r="RCM193"/>
      <c r="RCN193"/>
      <c r="RCO193"/>
      <c r="RCP193"/>
      <c r="RCQ193"/>
      <c r="RCR193"/>
      <c r="RCS193"/>
      <c r="RCT193"/>
      <c r="RCU193"/>
      <c r="RCV193"/>
      <c r="RCW193"/>
      <c r="RCX193"/>
      <c r="RCY193"/>
      <c r="RCZ193"/>
      <c r="RDA193"/>
      <c r="RDB193"/>
      <c r="RDC193"/>
      <c r="RDD193"/>
      <c r="RDE193"/>
      <c r="RDF193"/>
      <c r="RDG193"/>
      <c r="RDH193"/>
      <c r="RDI193"/>
      <c r="RDJ193"/>
      <c r="RDK193"/>
      <c r="RDL193"/>
      <c r="RDM193"/>
      <c r="RDN193"/>
      <c r="RDO193"/>
      <c r="RDP193"/>
      <c r="RDQ193"/>
      <c r="RDR193"/>
      <c r="RDS193"/>
      <c r="RDT193"/>
      <c r="RDU193"/>
      <c r="RDV193"/>
      <c r="RDW193"/>
      <c r="RDX193"/>
      <c r="RDY193"/>
      <c r="RDZ193"/>
      <c r="REA193"/>
      <c r="REB193"/>
      <c r="REC193"/>
      <c r="RED193"/>
      <c r="REE193"/>
      <c r="REF193"/>
      <c r="REG193"/>
      <c r="REH193"/>
      <c r="REI193"/>
      <c r="REJ193"/>
      <c r="REK193"/>
      <c r="REL193"/>
      <c r="REM193"/>
      <c r="REN193"/>
      <c r="REO193"/>
      <c r="REP193"/>
      <c r="REQ193"/>
      <c r="RER193"/>
      <c r="RES193"/>
      <c r="RET193"/>
      <c r="REU193"/>
      <c r="REV193"/>
      <c r="REW193"/>
      <c r="REX193"/>
      <c r="REY193"/>
      <c r="REZ193"/>
      <c r="RFA193"/>
      <c r="RFB193"/>
      <c r="RFC193"/>
      <c r="RFD193"/>
      <c r="RFE193"/>
      <c r="RFF193"/>
      <c r="RFG193"/>
      <c r="RFH193"/>
      <c r="RFI193"/>
      <c r="RFJ193"/>
      <c r="RFK193"/>
      <c r="RFL193"/>
      <c r="RFM193"/>
      <c r="RFN193"/>
      <c r="RFO193"/>
      <c r="RFP193"/>
      <c r="RFQ193"/>
      <c r="RFR193"/>
      <c r="RFS193"/>
      <c r="RFT193"/>
      <c r="RFU193"/>
      <c r="RFV193"/>
      <c r="RFW193"/>
      <c r="RFX193"/>
      <c r="RFY193"/>
      <c r="RFZ193"/>
      <c r="RGA193"/>
      <c r="RGB193"/>
      <c r="RGC193"/>
      <c r="RGD193"/>
      <c r="RGE193"/>
      <c r="RGF193"/>
      <c r="RGG193"/>
      <c r="RGH193"/>
      <c r="RGI193"/>
      <c r="RGJ193"/>
      <c r="RGK193"/>
      <c r="RGL193"/>
      <c r="RGM193"/>
      <c r="RGN193"/>
      <c r="RGO193"/>
      <c r="RGP193"/>
      <c r="RGQ193"/>
      <c r="RGR193"/>
      <c r="RGS193"/>
      <c r="RGT193"/>
      <c r="RGU193"/>
      <c r="RGV193"/>
      <c r="RGW193"/>
      <c r="RGX193"/>
      <c r="RGY193"/>
      <c r="RGZ193"/>
      <c r="RHA193"/>
      <c r="RHB193"/>
      <c r="RHC193"/>
      <c r="RHD193"/>
      <c r="RHE193"/>
      <c r="RHF193"/>
      <c r="RHG193"/>
      <c r="RHH193"/>
      <c r="RHI193"/>
      <c r="RHJ193"/>
      <c r="RHK193"/>
      <c r="RHL193"/>
      <c r="RHM193"/>
      <c r="RHN193"/>
      <c r="RHO193"/>
      <c r="RHP193"/>
      <c r="RHQ193"/>
      <c r="RHR193"/>
      <c r="RHS193"/>
      <c r="RHT193"/>
      <c r="RHU193"/>
      <c r="RHV193"/>
      <c r="RHW193"/>
      <c r="RHX193"/>
      <c r="RHY193"/>
      <c r="RHZ193"/>
      <c r="RIA193"/>
      <c r="RIB193"/>
      <c r="RIC193"/>
      <c r="RID193"/>
      <c r="RIE193"/>
      <c r="RIF193"/>
      <c r="RIG193"/>
      <c r="RIH193"/>
      <c r="RII193"/>
      <c r="RIJ193"/>
      <c r="RIK193"/>
      <c r="RIL193"/>
      <c r="RIM193"/>
      <c r="RIN193"/>
      <c r="RIO193"/>
      <c r="RIP193"/>
      <c r="RIQ193"/>
      <c r="RIR193"/>
      <c r="RIS193"/>
      <c r="RIT193"/>
      <c r="RIU193"/>
      <c r="RIV193"/>
      <c r="RIW193"/>
      <c r="RIX193"/>
      <c r="RIY193"/>
      <c r="RIZ193"/>
      <c r="RJA193"/>
      <c r="RJB193"/>
      <c r="RJC193"/>
      <c r="RJD193"/>
      <c r="RJE193"/>
      <c r="RJF193"/>
      <c r="RJG193"/>
      <c r="RJH193"/>
      <c r="RJI193"/>
      <c r="RJJ193"/>
      <c r="RJK193"/>
      <c r="RJL193"/>
      <c r="RJM193"/>
      <c r="RJN193"/>
      <c r="RJO193"/>
      <c r="RJP193"/>
      <c r="RJQ193"/>
      <c r="RJR193"/>
      <c r="RJS193"/>
      <c r="RJT193"/>
      <c r="RJU193"/>
      <c r="RJV193"/>
      <c r="RJW193"/>
      <c r="RJX193"/>
      <c r="RJY193"/>
      <c r="RJZ193"/>
      <c r="RKA193"/>
      <c r="RKB193"/>
      <c r="RKC193"/>
      <c r="RKD193"/>
      <c r="RKE193"/>
      <c r="RKF193"/>
      <c r="RKG193"/>
      <c r="RKH193"/>
      <c r="RKI193"/>
      <c r="RKJ193"/>
      <c r="RKK193"/>
      <c r="RKL193"/>
      <c r="RKM193"/>
      <c r="RKN193"/>
      <c r="RKO193"/>
      <c r="RKP193"/>
      <c r="RKQ193"/>
      <c r="RKR193"/>
      <c r="RKS193"/>
      <c r="RKT193"/>
      <c r="RKU193"/>
      <c r="RKV193"/>
      <c r="RKW193"/>
      <c r="RKX193"/>
      <c r="RKY193"/>
      <c r="RKZ193"/>
      <c r="RLA193"/>
      <c r="RLB193"/>
      <c r="RLC193"/>
      <c r="RLD193"/>
      <c r="RLE193"/>
      <c r="RLF193"/>
      <c r="RLG193"/>
      <c r="RLH193"/>
      <c r="RLI193"/>
      <c r="RLJ193"/>
      <c r="RLK193"/>
      <c r="RLL193"/>
      <c r="RLM193"/>
      <c r="RLN193"/>
      <c r="RLO193"/>
      <c r="RLP193"/>
      <c r="RLQ193"/>
      <c r="RLR193"/>
      <c r="RLS193"/>
      <c r="RLT193"/>
      <c r="RLU193"/>
      <c r="RLV193"/>
      <c r="RLW193"/>
      <c r="RLX193"/>
      <c r="RLY193"/>
      <c r="RLZ193"/>
      <c r="RMA193"/>
      <c r="RMB193"/>
      <c r="RMC193"/>
      <c r="RMD193"/>
      <c r="RME193"/>
      <c r="RMF193"/>
      <c r="RMG193"/>
      <c r="RMH193"/>
      <c r="RMI193"/>
      <c r="RMJ193"/>
      <c r="RMK193"/>
      <c r="RML193"/>
      <c r="RMM193"/>
      <c r="RMN193"/>
      <c r="RMO193"/>
      <c r="RMP193"/>
      <c r="RMQ193"/>
      <c r="RMR193"/>
      <c r="RMS193"/>
      <c r="RMT193"/>
      <c r="RMU193"/>
      <c r="RMV193"/>
      <c r="RMW193"/>
      <c r="RMX193"/>
      <c r="RMY193"/>
      <c r="RMZ193"/>
      <c r="RNA193"/>
      <c r="RNB193"/>
      <c r="RNC193"/>
      <c r="RND193"/>
      <c r="RNE193"/>
      <c r="RNF193"/>
      <c r="RNG193"/>
      <c r="RNH193"/>
      <c r="RNI193"/>
      <c r="RNJ193"/>
      <c r="RNK193"/>
      <c r="RNL193"/>
      <c r="RNM193"/>
      <c r="RNN193"/>
      <c r="RNO193"/>
      <c r="RNP193"/>
      <c r="RNQ193"/>
      <c r="RNR193"/>
      <c r="RNS193"/>
      <c r="RNT193"/>
      <c r="RNU193"/>
      <c r="RNV193"/>
      <c r="RNW193"/>
      <c r="RNX193"/>
      <c r="RNY193"/>
      <c r="RNZ193"/>
      <c r="ROA193"/>
      <c r="ROB193"/>
      <c r="ROC193"/>
      <c r="ROD193"/>
      <c r="ROE193"/>
      <c r="ROF193"/>
      <c r="ROG193"/>
      <c r="ROH193"/>
      <c r="ROI193"/>
      <c r="ROJ193"/>
      <c r="ROK193"/>
      <c r="ROL193"/>
      <c r="ROM193"/>
      <c r="RON193"/>
      <c r="ROO193"/>
      <c r="ROP193"/>
      <c r="ROQ193"/>
      <c r="ROR193"/>
      <c r="ROS193"/>
      <c r="ROT193"/>
      <c r="ROU193"/>
      <c r="ROV193"/>
      <c r="ROW193"/>
      <c r="ROX193"/>
      <c r="ROY193"/>
      <c r="ROZ193"/>
      <c r="RPA193"/>
      <c r="RPB193"/>
      <c r="RPC193"/>
      <c r="RPD193"/>
      <c r="RPE193"/>
      <c r="RPF193"/>
      <c r="RPG193"/>
      <c r="RPH193"/>
      <c r="RPI193"/>
      <c r="RPJ193"/>
      <c r="RPK193"/>
      <c r="RPL193"/>
      <c r="RPM193"/>
      <c r="RPN193"/>
      <c r="RPO193"/>
      <c r="RPP193"/>
      <c r="RPQ193"/>
      <c r="RPR193"/>
      <c r="RPS193"/>
      <c r="RPT193"/>
      <c r="RPU193"/>
      <c r="RPV193"/>
      <c r="RPW193"/>
      <c r="RPX193"/>
      <c r="RPY193"/>
      <c r="RPZ193"/>
      <c r="RQA193"/>
      <c r="RQB193"/>
      <c r="RQC193"/>
      <c r="RQD193"/>
      <c r="RQE193"/>
      <c r="RQF193"/>
      <c r="RQG193"/>
      <c r="RQH193"/>
      <c r="RQI193"/>
      <c r="RQJ193"/>
      <c r="RQK193"/>
      <c r="RQL193"/>
      <c r="RQM193"/>
      <c r="RQN193"/>
      <c r="RQO193"/>
      <c r="RQP193"/>
      <c r="RQQ193"/>
      <c r="RQR193"/>
      <c r="RQS193"/>
      <c r="RQT193"/>
      <c r="RQU193"/>
      <c r="RQV193"/>
      <c r="RQW193"/>
      <c r="RQX193"/>
      <c r="RQY193"/>
      <c r="RQZ193"/>
      <c r="RRA193"/>
      <c r="RRB193"/>
      <c r="RRC193"/>
      <c r="RRD193"/>
      <c r="RRE193"/>
      <c r="RRF193"/>
      <c r="RRG193"/>
      <c r="RRH193"/>
      <c r="RRI193"/>
      <c r="RRJ193"/>
      <c r="RRK193"/>
      <c r="RRL193"/>
      <c r="RRM193"/>
      <c r="RRN193"/>
      <c r="RRO193"/>
      <c r="RRP193"/>
      <c r="RRQ193"/>
      <c r="RRR193"/>
      <c r="RRS193"/>
      <c r="RRT193"/>
      <c r="RRU193"/>
      <c r="RRV193"/>
      <c r="RRW193"/>
      <c r="RRX193"/>
      <c r="RRY193"/>
      <c r="RRZ193"/>
      <c r="RSA193"/>
      <c r="RSB193"/>
      <c r="RSC193"/>
      <c r="RSD193"/>
      <c r="RSE193"/>
      <c r="RSF193"/>
      <c r="RSG193"/>
      <c r="RSH193"/>
      <c r="RSI193"/>
      <c r="RSJ193"/>
      <c r="RSK193"/>
      <c r="RSL193"/>
      <c r="RSM193"/>
      <c r="RSN193"/>
      <c r="RSO193"/>
      <c r="RSP193"/>
      <c r="RSQ193"/>
      <c r="RSR193"/>
      <c r="RSS193"/>
      <c r="RST193"/>
      <c r="RSU193"/>
      <c r="RSV193"/>
      <c r="RSW193"/>
      <c r="RSX193"/>
      <c r="RSY193"/>
      <c r="RSZ193"/>
      <c r="RTA193"/>
      <c r="RTB193"/>
      <c r="RTC193"/>
      <c r="RTD193"/>
      <c r="RTE193"/>
      <c r="RTF193"/>
      <c r="RTG193"/>
      <c r="RTH193"/>
      <c r="RTI193"/>
      <c r="RTJ193"/>
      <c r="RTK193"/>
      <c r="RTL193"/>
      <c r="RTM193"/>
      <c r="RTN193"/>
      <c r="RTO193"/>
      <c r="RTP193"/>
      <c r="RTQ193"/>
      <c r="RTR193"/>
      <c r="RTS193"/>
      <c r="RTT193"/>
      <c r="RTU193"/>
      <c r="RTV193"/>
      <c r="RTW193"/>
      <c r="RTX193"/>
      <c r="RTY193"/>
      <c r="RTZ193"/>
      <c r="RUA193"/>
      <c r="RUB193"/>
      <c r="RUC193"/>
      <c r="RUD193"/>
      <c r="RUE193"/>
      <c r="RUF193"/>
      <c r="RUG193"/>
      <c r="RUH193"/>
      <c r="RUI193"/>
      <c r="RUJ193"/>
      <c r="RUK193"/>
      <c r="RUL193"/>
      <c r="RUM193"/>
      <c r="RUN193"/>
      <c r="RUO193"/>
      <c r="RUP193"/>
      <c r="RUQ193"/>
      <c r="RUR193"/>
      <c r="RUS193"/>
      <c r="RUT193"/>
      <c r="RUU193"/>
      <c r="RUV193"/>
      <c r="RUW193"/>
      <c r="RUX193"/>
      <c r="RUY193"/>
      <c r="RUZ193"/>
      <c r="RVA193"/>
      <c r="RVB193"/>
      <c r="RVC193"/>
      <c r="RVD193"/>
      <c r="RVE193"/>
      <c r="RVF193"/>
      <c r="RVG193"/>
      <c r="RVH193"/>
      <c r="RVI193"/>
      <c r="RVJ193"/>
      <c r="RVK193"/>
      <c r="RVL193"/>
      <c r="RVM193"/>
      <c r="RVN193"/>
      <c r="RVO193"/>
      <c r="RVP193"/>
      <c r="RVQ193"/>
      <c r="RVR193"/>
      <c r="RVS193"/>
      <c r="RVT193"/>
      <c r="RVU193"/>
      <c r="RVV193"/>
      <c r="RVW193"/>
      <c r="RVX193"/>
      <c r="RVY193"/>
      <c r="RVZ193"/>
      <c r="RWA193"/>
      <c r="RWB193"/>
      <c r="RWC193"/>
      <c r="RWD193"/>
      <c r="RWE193"/>
      <c r="RWF193"/>
      <c r="RWG193"/>
      <c r="RWH193"/>
      <c r="RWI193"/>
      <c r="RWJ193"/>
      <c r="RWK193"/>
      <c r="RWL193"/>
      <c r="RWM193"/>
      <c r="RWN193"/>
      <c r="RWO193"/>
      <c r="RWP193"/>
      <c r="RWQ193"/>
      <c r="RWR193"/>
      <c r="RWS193"/>
      <c r="RWT193"/>
      <c r="RWU193"/>
      <c r="RWV193"/>
      <c r="RWW193"/>
      <c r="RWX193"/>
      <c r="RWY193"/>
      <c r="RWZ193"/>
      <c r="RXA193"/>
      <c r="RXB193"/>
      <c r="RXC193"/>
      <c r="RXD193"/>
      <c r="RXE193"/>
      <c r="RXF193"/>
      <c r="RXG193"/>
      <c r="RXH193"/>
      <c r="RXI193"/>
      <c r="RXJ193"/>
      <c r="RXK193"/>
      <c r="RXL193"/>
      <c r="RXM193"/>
      <c r="RXN193"/>
      <c r="RXO193"/>
      <c r="RXP193"/>
      <c r="RXQ193"/>
      <c r="RXR193"/>
      <c r="RXS193"/>
      <c r="RXT193"/>
      <c r="RXU193"/>
      <c r="RXV193"/>
      <c r="RXW193"/>
      <c r="RXX193"/>
      <c r="RXY193"/>
      <c r="RXZ193"/>
      <c r="RYA193"/>
      <c r="RYB193"/>
      <c r="RYC193"/>
      <c r="RYD193"/>
      <c r="RYE193"/>
      <c r="RYF193"/>
      <c r="RYG193"/>
      <c r="RYH193"/>
      <c r="RYI193"/>
      <c r="RYJ193"/>
      <c r="RYK193"/>
      <c r="RYL193"/>
      <c r="RYM193"/>
      <c r="RYN193"/>
      <c r="RYO193"/>
      <c r="RYP193"/>
      <c r="RYQ193"/>
      <c r="RYR193"/>
      <c r="RYS193"/>
      <c r="RYT193"/>
      <c r="RYU193"/>
      <c r="RYV193"/>
      <c r="RYW193"/>
      <c r="RYX193"/>
      <c r="RYY193"/>
      <c r="RYZ193"/>
      <c r="RZA193"/>
      <c r="RZB193"/>
      <c r="RZC193"/>
      <c r="RZD193"/>
      <c r="RZE193"/>
      <c r="RZF193"/>
      <c r="RZG193"/>
      <c r="RZH193"/>
      <c r="RZI193"/>
      <c r="RZJ193"/>
      <c r="RZK193"/>
      <c r="RZL193"/>
      <c r="RZM193"/>
      <c r="RZN193"/>
      <c r="RZO193"/>
      <c r="RZP193"/>
      <c r="RZQ193"/>
      <c r="RZR193"/>
      <c r="RZS193"/>
      <c r="RZT193"/>
      <c r="RZU193"/>
      <c r="RZV193"/>
      <c r="RZW193"/>
      <c r="RZX193"/>
      <c r="RZY193"/>
      <c r="RZZ193"/>
      <c r="SAA193"/>
      <c r="SAB193"/>
      <c r="SAC193"/>
      <c r="SAD193"/>
      <c r="SAE193"/>
      <c r="SAF193"/>
      <c r="SAG193"/>
      <c r="SAH193"/>
      <c r="SAI193"/>
      <c r="SAJ193"/>
      <c r="SAK193"/>
      <c r="SAL193"/>
      <c r="SAM193"/>
      <c r="SAN193"/>
      <c r="SAO193"/>
      <c r="SAP193"/>
      <c r="SAQ193"/>
      <c r="SAR193"/>
      <c r="SAS193"/>
      <c r="SAT193"/>
      <c r="SAU193"/>
      <c r="SAV193"/>
      <c r="SAW193"/>
      <c r="SAX193"/>
      <c r="SAY193"/>
      <c r="SAZ193"/>
      <c r="SBA193"/>
      <c r="SBB193"/>
      <c r="SBC193"/>
      <c r="SBD193"/>
      <c r="SBE193"/>
      <c r="SBF193"/>
      <c r="SBG193"/>
      <c r="SBH193"/>
      <c r="SBI193"/>
      <c r="SBJ193"/>
      <c r="SBK193"/>
      <c r="SBL193"/>
      <c r="SBM193"/>
      <c r="SBN193"/>
      <c r="SBO193"/>
      <c r="SBP193"/>
      <c r="SBQ193"/>
      <c r="SBR193"/>
      <c r="SBS193"/>
      <c r="SBT193"/>
      <c r="SBU193"/>
      <c r="SBV193"/>
      <c r="SBW193"/>
      <c r="SBX193"/>
      <c r="SBY193"/>
      <c r="SBZ193"/>
      <c r="SCA193"/>
      <c r="SCB193"/>
      <c r="SCC193"/>
      <c r="SCD193"/>
      <c r="SCE193"/>
      <c r="SCF193"/>
      <c r="SCG193"/>
      <c r="SCH193"/>
      <c r="SCI193"/>
      <c r="SCJ193"/>
      <c r="SCK193"/>
      <c r="SCL193"/>
      <c r="SCM193"/>
      <c r="SCN193"/>
      <c r="SCO193"/>
      <c r="SCP193"/>
      <c r="SCQ193"/>
      <c r="SCR193"/>
      <c r="SCS193"/>
      <c r="SCT193"/>
      <c r="SCU193"/>
      <c r="SCV193"/>
      <c r="SCW193"/>
      <c r="SCX193"/>
      <c r="SCY193"/>
      <c r="SCZ193"/>
      <c r="SDA193"/>
      <c r="SDB193"/>
      <c r="SDC193"/>
      <c r="SDD193"/>
      <c r="SDE193"/>
      <c r="SDF193"/>
      <c r="SDG193"/>
      <c r="SDH193"/>
      <c r="SDI193"/>
      <c r="SDJ193"/>
      <c r="SDK193"/>
      <c r="SDL193"/>
      <c r="SDM193"/>
      <c r="SDN193"/>
      <c r="SDO193"/>
      <c r="SDP193"/>
      <c r="SDQ193"/>
      <c r="SDR193"/>
      <c r="SDS193"/>
      <c r="SDT193"/>
      <c r="SDU193"/>
      <c r="SDV193"/>
      <c r="SDW193"/>
      <c r="SDX193"/>
      <c r="SDY193"/>
      <c r="SDZ193"/>
      <c r="SEA193"/>
      <c r="SEB193"/>
      <c r="SEC193"/>
      <c r="SED193"/>
      <c r="SEE193"/>
      <c r="SEF193"/>
      <c r="SEG193"/>
      <c r="SEH193"/>
      <c r="SEI193"/>
      <c r="SEJ193"/>
      <c r="SEK193"/>
      <c r="SEL193"/>
      <c r="SEM193"/>
      <c r="SEN193"/>
      <c r="SEO193"/>
      <c r="SEP193"/>
      <c r="SEQ193"/>
      <c r="SER193"/>
      <c r="SES193"/>
      <c r="SET193"/>
      <c r="SEU193"/>
      <c r="SEV193"/>
      <c r="SEW193"/>
      <c r="SEX193"/>
      <c r="SEY193"/>
      <c r="SEZ193"/>
      <c r="SFA193"/>
      <c r="SFB193"/>
      <c r="SFC193"/>
      <c r="SFD193"/>
      <c r="SFE193"/>
      <c r="SFF193"/>
      <c r="SFG193"/>
      <c r="SFH193"/>
      <c r="SFI193"/>
      <c r="SFJ193"/>
      <c r="SFK193"/>
      <c r="SFL193"/>
      <c r="SFM193"/>
      <c r="SFN193"/>
      <c r="SFO193"/>
      <c r="SFP193"/>
      <c r="SFQ193"/>
      <c r="SFR193"/>
      <c r="SFS193"/>
      <c r="SFT193"/>
      <c r="SFU193"/>
      <c r="SFV193"/>
      <c r="SFW193"/>
      <c r="SFX193"/>
      <c r="SFY193"/>
      <c r="SFZ193"/>
      <c r="SGA193"/>
      <c r="SGB193"/>
      <c r="SGC193"/>
      <c r="SGD193"/>
      <c r="SGE193"/>
      <c r="SGF193"/>
      <c r="SGG193"/>
      <c r="SGH193"/>
      <c r="SGI193"/>
      <c r="SGJ193"/>
      <c r="SGK193"/>
      <c r="SGL193"/>
      <c r="SGM193"/>
      <c r="SGN193"/>
      <c r="SGO193"/>
      <c r="SGP193"/>
      <c r="SGQ193"/>
      <c r="SGR193"/>
      <c r="SGS193"/>
      <c r="SGT193"/>
      <c r="SGU193"/>
      <c r="SGV193"/>
      <c r="SGW193"/>
      <c r="SGX193"/>
      <c r="SGY193"/>
      <c r="SGZ193"/>
      <c r="SHA193"/>
      <c r="SHB193"/>
      <c r="SHC193"/>
      <c r="SHD193"/>
      <c r="SHE193"/>
      <c r="SHF193"/>
      <c r="SHG193"/>
      <c r="SHH193"/>
      <c r="SHI193"/>
      <c r="SHJ193"/>
      <c r="SHK193"/>
      <c r="SHL193"/>
      <c r="SHM193"/>
      <c r="SHN193"/>
      <c r="SHO193"/>
      <c r="SHP193"/>
      <c r="SHQ193"/>
      <c r="SHR193"/>
      <c r="SHS193"/>
      <c r="SHT193"/>
      <c r="SHU193"/>
      <c r="SHV193"/>
      <c r="SHW193"/>
      <c r="SHX193"/>
      <c r="SHY193"/>
      <c r="SHZ193"/>
      <c r="SIA193"/>
      <c r="SIB193"/>
      <c r="SIC193"/>
      <c r="SID193"/>
      <c r="SIE193"/>
      <c r="SIF193"/>
      <c r="SIG193"/>
      <c r="SIH193"/>
      <c r="SII193"/>
      <c r="SIJ193"/>
      <c r="SIK193"/>
      <c r="SIL193"/>
      <c r="SIM193"/>
      <c r="SIN193"/>
      <c r="SIO193"/>
      <c r="SIP193"/>
      <c r="SIQ193"/>
      <c r="SIR193"/>
      <c r="SIS193"/>
      <c r="SIT193"/>
      <c r="SIU193"/>
      <c r="SIV193"/>
      <c r="SIW193"/>
      <c r="SIX193"/>
      <c r="SIY193"/>
      <c r="SIZ193"/>
      <c r="SJA193"/>
      <c r="SJB193"/>
      <c r="SJC193"/>
      <c r="SJD193"/>
      <c r="SJE193"/>
      <c r="SJF193"/>
      <c r="SJG193"/>
      <c r="SJH193"/>
      <c r="SJI193"/>
      <c r="SJJ193"/>
      <c r="SJK193"/>
      <c r="SJL193"/>
      <c r="SJM193"/>
      <c r="SJN193"/>
      <c r="SJO193"/>
      <c r="SJP193"/>
      <c r="SJQ193"/>
      <c r="SJR193"/>
      <c r="SJS193"/>
      <c r="SJT193"/>
      <c r="SJU193"/>
      <c r="SJV193"/>
      <c r="SJW193"/>
      <c r="SJX193"/>
      <c r="SJY193"/>
      <c r="SJZ193"/>
      <c r="SKA193"/>
      <c r="SKB193"/>
      <c r="SKC193"/>
      <c r="SKD193"/>
      <c r="SKE193"/>
      <c r="SKF193"/>
      <c r="SKG193"/>
      <c r="SKH193"/>
      <c r="SKI193"/>
      <c r="SKJ193"/>
      <c r="SKK193"/>
      <c r="SKL193"/>
      <c r="SKM193"/>
      <c r="SKN193"/>
      <c r="SKO193"/>
      <c r="SKP193"/>
      <c r="SKQ193"/>
      <c r="SKR193"/>
      <c r="SKS193"/>
      <c r="SKT193"/>
      <c r="SKU193"/>
      <c r="SKV193"/>
      <c r="SKW193"/>
      <c r="SKX193"/>
      <c r="SKY193"/>
      <c r="SKZ193"/>
      <c r="SLA193"/>
      <c r="SLB193"/>
      <c r="SLC193"/>
      <c r="SLD193"/>
      <c r="SLE193"/>
      <c r="SLF193"/>
      <c r="SLG193"/>
      <c r="SLH193"/>
      <c r="SLI193"/>
      <c r="SLJ193"/>
      <c r="SLK193"/>
      <c r="SLL193"/>
      <c r="SLM193"/>
      <c r="SLN193"/>
      <c r="SLO193"/>
      <c r="SLP193"/>
      <c r="SLQ193"/>
      <c r="SLR193"/>
      <c r="SLS193"/>
      <c r="SLT193"/>
      <c r="SLU193"/>
      <c r="SLV193"/>
      <c r="SLW193"/>
      <c r="SLX193"/>
      <c r="SLY193"/>
      <c r="SLZ193"/>
      <c r="SMA193"/>
      <c r="SMB193"/>
      <c r="SMC193"/>
      <c r="SMD193"/>
      <c r="SME193"/>
      <c r="SMF193"/>
      <c r="SMG193"/>
      <c r="SMH193"/>
      <c r="SMI193"/>
      <c r="SMJ193"/>
      <c r="SMK193"/>
      <c r="SML193"/>
      <c r="SMM193"/>
      <c r="SMN193"/>
      <c r="SMO193"/>
      <c r="SMP193"/>
      <c r="SMQ193"/>
      <c r="SMR193"/>
      <c r="SMS193"/>
      <c r="SMT193"/>
      <c r="SMU193"/>
      <c r="SMV193"/>
      <c r="SMW193"/>
      <c r="SMX193"/>
      <c r="SMY193"/>
      <c r="SMZ193"/>
      <c r="SNA193"/>
      <c r="SNB193"/>
      <c r="SNC193"/>
      <c r="SND193"/>
      <c r="SNE193"/>
      <c r="SNF193"/>
      <c r="SNG193"/>
      <c r="SNH193"/>
      <c r="SNI193"/>
      <c r="SNJ193"/>
      <c r="SNK193"/>
      <c r="SNL193"/>
      <c r="SNM193"/>
      <c r="SNN193"/>
      <c r="SNO193"/>
      <c r="SNP193"/>
      <c r="SNQ193"/>
      <c r="SNR193"/>
      <c r="SNS193"/>
      <c r="SNT193"/>
      <c r="SNU193"/>
      <c r="SNV193"/>
      <c r="SNW193"/>
      <c r="SNX193"/>
      <c r="SNY193"/>
      <c r="SNZ193"/>
      <c r="SOA193"/>
      <c r="SOB193"/>
      <c r="SOC193"/>
      <c r="SOD193"/>
      <c r="SOE193"/>
      <c r="SOF193"/>
      <c r="SOG193"/>
      <c r="SOH193"/>
      <c r="SOI193"/>
      <c r="SOJ193"/>
      <c r="SOK193"/>
      <c r="SOL193"/>
      <c r="SOM193"/>
      <c r="SON193"/>
      <c r="SOO193"/>
      <c r="SOP193"/>
      <c r="SOQ193"/>
      <c r="SOR193"/>
      <c r="SOS193"/>
      <c r="SOT193"/>
      <c r="SOU193"/>
      <c r="SOV193"/>
      <c r="SOW193"/>
      <c r="SOX193"/>
      <c r="SOY193"/>
      <c r="SOZ193"/>
      <c r="SPA193"/>
      <c r="SPB193"/>
      <c r="SPC193"/>
      <c r="SPD193"/>
      <c r="SPE193"/>
      <c r="SPF193"/>
      <c r="SPG193"/>
      <c r="SPH193"/>
      <c r="SPI193"/>
      <c r="SPJ193"/>
      <c r="SPK193"/>
      <c r="SPL193"/>
      <c r="SPM193"/>
      <c r="SPN193"/>
      <c r="SPO193"/>
      <c r="SPP193"/>
      <c r="SPQ193"/>
      <c r="SPR193"/>
      <c r="SPS193"/>
      <c r="SPT193"/>
      <c r="SPU193"/>
      <c r="SPV193"/>
      <c r="SPW193"/>
      <c r="SPX193"/>
      <c r="SPY193"/>
      <c r="SPZ193"/>
      <c r="SQA193"/>
      <c r="SQB193"/>
      <c r="SQC193"/>
      <c r="SQD193"/>
      <c r="SQE193"/>
      <c r="SQF193"/>
      <c r="SQG193"/>
      <c r="SQH193"/>
      <c r="SQI193"/>
      <c r="SQJ193"/>
      <c r="SQK193"/>
      <c r="SQL193"/>
      <c r="SQM193"/>
      <c r="SQN193"/>
      <c r="SQO193"/>
      <c r="SQP193"/>
      <c r="SQQ193"/>
      <c r="SQR193"/>
      <c r="SQS193"/>
      <c r="SQT193"/>
      <c r="SQU193"/>
      <c r="SQV193"/>
      <c r="SQW193"/>
      <c r="SQX193"/>
      <c r="SQY193"/>
      <c r="SQZ193"/>
      <c r="SRA193"/>
      <c r="SRB193"/>
      <c r="SRC193"/>
      <c r="SRD193"/>
      <c r="SRE193"/>
      <c r="SRF193"/>
      <c r="SRG193"/>
      <c r="SRH193"/>
      <c r="SRI193"/>
      <c r="SRJ193"/>
      <c r="SRK193"/>
      <c r="SRL193"/>
      <c r="SRM193"/>
      <c r="SRN193"/>
      <c r="SRO193"/>
      <c r="SRP193"/>
      <c r="SRQ193"/>
      <c r="SRR193"/>
      <c r="SRS193"/>
      <c r="SRT193"/>
      <c r="SRU193"/>
      <c r="SRV193"/>
      <c r="SRW193"/>
      <c r="SRX193"/>
      <c r="SRY193"/>
      <c r="SRZ193"/>
      <c r="SSA193"/>
      <c r="SSB193"/>
      <c r="SSC193"/>
      <c r="SSD193"/>
      <c r="SSE193"/>
      <c r="SSF193"/>
      <c r="SSG193"/>
      <c r="SSH193"/>
      <c r="SSI193"/>
      <c r="SSJ193"/>
      <c r="SSK193"/>
      <c r="SSL193"/>
      <c r="SSM193"/>
      <c r="SSN193"/>
      <c r="SSO193"/>
      <c r="SSP193"/>
      <c r="SSQ193"/>
      <c r="SSR193"/>
      <c r="SSS193"/>
      <c r="SST193"/>
      <c r="SSU193"/>
      <c r="SSV193"/>
      <c r="SSW193"/>
      <c r="SSX193"/>
      <c r="SSY193"/>
      <c r="SSZ193"/>
      <c r="STA193"/>
      <c r="STB193"/>
      <c r="STC193"/>
      <c r="STD193"/>
      <c r="STE193"/>
      <c r="STF193"/>
      <c r="STG193"/>
      <c r="STH193"/>
      <c r="STI193"/>
      <c r="STJ193"/>
      <c r="STK193"/>
      <c r="STL193"/>
      <c r="STM193"/>
      <c r="STN193"/>
      <c r="STO193"/>
      <c r="STP193"/>
      <c r="STQ193"/>
      <c r="STR193"/>
      <c r="STS193"/>
      <c r="STT193"/>
      <c r="STU193"/>
      <c r="STV193"/>
      <c r="STW193"/>
      <c r="STX193"/>
      <c r="STY193"/>
      <c r="STZ193"/>
      <c r="SUA193"/>
      <c r="SUB193"/>
      <c r="SUC193"/>
      <c r="SUD193"/>
      <c r="SUE193"/>
      <c r="SUF193"/>
      <c r="SUG193"/>
      <c r="SUH193"/>
      <c r="SUI193"/>
      <c r="SUJ193"/>
      <c r="SUK193"/>
      <c r="SUL193"/>
      <c r="SUM193"/>
      <c r="SUN193"/>
      <c r="SUO193"/>
      <c r="SUP193"/>
      <c r="SUQ193"/>
      <c r="SUR193"/>
      <c r="SUS193"/>
      <c r="SUT193"/>
      <c r="SUU193"/>
      <c r="SUV193"/>
      <c r="SUW193"/>
      <c r="SUX193"/>
      <c r="SUY193"/>
      <c r="SUZ193"/>
      <c r="SVA193"/>
      <c r="SVB193"/>
      <c r="SVC193"/>
      <c r="SVD193"/>
      <c r="SVE193"/>
      <c r="SVF193"/>
      <c r="SVG193"/>
      <c r="SVH193"/>
      <c r="SVI193"/>
      <c r="SVJ193"/>
      <c r="SVK193"/>
      <c r="SVL193"/>
      <c r="SVM193"/>
      <c r="SVN193"/>
      <c r="SVO193"/>
      <c r="SVP193"/>
      <c r="SVQ193"/>
      <c r="SVR193"/>
      <c r="SVS193"/>
      <c r="SVT193"/>
      <c r="SVU193"/>
      <c r="SVV193"/>
      <c r="SVW193"/>
      <c r="SVX193"/>
      <c r="SVY193"/>
      <c r="SVZ193"/>
      <c r="SWA193"/>
      <c r="SWB193"/>
      <c r="SWC193"/>
      <c r="SWD193"/>
      <c r="SWE193"/>
      <c r="SWF193"/>
      <c r="SWG193"/>
      <c r="SWH193"/>
      <c r="SWI193"/>
      <c r="SWJ193"/>
      <c r="SWK193"/>
      <c r="SWL193"/>
      <c r="SWM193"/>
      <c r="SWN193"/>
      <c r="SWO193"/>
      <c r="SWP193"/>
      <c r="SWQ193"/>
      <c r="SWR193"/>
      <c r="SWS193"/>
      <c r="SWT193"/>
      <c r="SWU193"/>
      <c r="SWV193"/>
      <c r="SWW193"/>
      <c r="SWX193"/>
      <c r="SWY193"/>
      <c r="SWZ193"/>
      <c r="SXA193"/>
      <c r="SXB193"/>
      <c r="SXC193"/>
      <c r="SXD193"/>
      <c r="SXE193"/>
      <c r="SXF193"/>
      <c r="SXG193"/>
      <c r="SXH193"/>
      <c r="SXI193"/>
      <c r="SXJ193"/>
      <c r="SXK193"/>
      <c r="SXL193"/>
      <c r="SXM193"/>
      <c r="SXN193"/>
      <c r="SXO193"/>
      <c r="SXP193"/>
      <c r="SXQ193"/>
      <c r="SXR193"/>
      <c r="SXS193"/>
      <c r="SXT193"/>
      <c r="SXU193"/>
      <c r="SXV193"/>
      <c r="SXW193"/>
      <c r="SXX193"/>
      <c r="SXY193"/>
      <c r="SXZ193"/>
      <c r="SYA193"/>
      <c r="SYB193"/>
      <c r="SYC193"/>
      <c r="SYD193"/>
      <c r="SYE193"/>
      <c r="SYF193"/>
      <c r="SYG193"/>
      <c r="SYH193"/>
      <c r="SYI193"/>
      <c r="SYJ193"/>
      <c r="SYK193"/>
      <c r="SYL193"/>
      <c r="SYM193"/>
      <c r="SYN193"/>
      <c r="SYO193"/>
      <c r="SYP193"/>
      <c r="SYQ193"/>
      <c r="SYR193"/>
      <c r="SYS193"/>
      <c r="SYT193"/>
      <c r="SYU193"/>
      <c r="SYV193"/>
      <c r="SYW193"/>
      <c r="SYX193"/>
      <c r="SYY193"/>
      <c r="SYZ193"/>
      <c r="SZA193"/>
      <c r="SZB193"/>
      <c r="SZC193"/>
      <c r="SZD193"/>
      <c r="SZE193"/>
      <c r="SZF193"/>
      <c r="SZG193"/>
      <c r="SZH193"/>
      <c r="SZI193"/>
      <c r="SZJ193"/>
      <c r="SZK193"/>
      <c r="SZL193"/>
      <c r="SZM193"/>
      <c r="SZN193"/>
      <c r="SZO193"/>
      <c r="SZP193"/>
      <c r="SZQ193"/>
      <c r="SZR193"/>
      <c r="SZS193"/>
      <c r="SZT193"/>
      <c r="SZU193"/>
      <c r="SZV193"/>
      <c r="SZW193"/>
      <c r="SZX193"/>
      <c r="SZY193"/>
      <c r="SZZ193"/>
      <c r="TAA193"/>
      <c r="TAB193"/>
      <c r="TAC193"/>
      <c r="TAD193"/>
      <c r="TAE193"/>
      <c r="TAF193"/>
      <c r="TAG193"/>
      <c r="TAH193"/>
      <c r="TAI193"/>
      <c r="TAJ193"/>
      <c r="TAK193"/>
      <c r="TAL193"/>
      <c r="TAM193"/>
      <c r="TAN193"/>
      <c r="TAO193"/>
      <c r="TAP193"/>
      <c r="TAQ193"/>
      <c r="TAR193"/>
      <c r="TAS193"/>
      <c r="TAT193"/>
      <c r="TAU193"/>
      <c r="TAV193"/>
      <c r="TAW193"/>
      <c r="TAX193"/>
      <c r="TAY193"/>
      <c r="TAZ193"/>
      <c r="TBA193"/>
      <c r="TBB193"/>
      <c r="TBC193"/>
      <c r="TBD193"/>
      <c r="TBE193"/>
      <c r="TBF193"/>
      <c r="TBG193"/>
      <c r="TBH193"/>
      <c r="TBI193"/>
      <c r="TBJ193"/>
      <c r="TBK193"/>
      <c r="TBL193"/>
      <c r="TBM193"/>
      <c r="TBN193"/>
      <c r="TBO193"/>
      <c r="TBP193"/>
      <c r="TBQ193"/>
      <c r="TBR193"/>
      <c r="TBS193"/>
      <c r="TBT193"/>
      <c r="TBU193"/>
      <c r="TBV193"/>
      <c r="TBW193"/>
      <c r="TBX193"/>
      <c r="TBY193"/>
      <c r="TBZ193"/>
      <c r="TCA193"/>
      <c r="TCB193"/>
      <c r="TCC193"/>
      <c r="TCD193"/>
      <c r="TCE193"/>
      <c r="TCF193"/>
      <c r="TCG193"/>
      <c r="TCH193"/>
      <c r="TCI193"/>
      <c r="TCJ193"/>
      <c r="TCK193"/>
      <c r="TCL193"/>
      <c r="TCM193"/>
      <c r="TCN193"/>
      <c r="TCO193"/>
      <c r="TCP193"/>
      <c r="TCQ193"/>
      <c r="TCR193"/>
      <c r="TCS193"/>
      <c r="TCT193"/>
      <c r="TCU193"/>
      <c r="TCV193"/>
      <c r="TCW193"/>
      <c r="TCX193"/>
      <c r="TCY193"/>
      <c r="TCZ193"/>
      <c r="TDA193"/>
      <c r="TDB193"/>
      <c r="TDC193"/>
      <c r="TDD193"/>
      <c r="TDE193"/>
      <c r="TDF193"/>
      <c r="TDG193"/>
      <c r="TDH193"/>
      <c r="TDI193"/>
      <c r="TDJ193"/>
      <c r="TDK193"/>
      <c r="TDL193"/>
      <c r="TDM193"/>
      <c r="TDN193"/>
      <c r="TDO193"/>
      <c r="TDP193"/>
      <c r="TDQ193"/>
      <c r="TDR193"/>
      <c r="TDS193"/>
      <c r="TDT193"/>
      <c r="TDU193"/>
      <c r="TDV193"/>
      <c r="TDW193"/>
      <c r="TDX193"/>
      <c r="TDY193"/>
      <c r="TDZ193"/>
      <c r="TEA193"/>
      <c r="TEB193"/>
      <c r="TEC193"/>
      <c r="TED193"/>
      <c r="TEE193"/>
      <c r="TEF193"/>
      <c r="TEG193"/>
      <c r="TEH193"/>
      <c r="TEI193"/>
      <c r="TEJ193"/>
      <c r="TEK193"/>
      <c r="TEL193"/>
      <c r="TEM193"/>
      <c r="TEN193"/>
      <c r="TEO193"/>
      <c r="TEP193"/>
      <c r="TEQ193"/>
      <c r="TER193"/>
      <c r="TES193"/>
      <c r="TET193"/>
      <c r="TEU193"/>
      <c r="TEV193"/>
      <c r="TEW193"/>
      <c r="TEX193"/>
      <c r="TEY193"/>
      <c r="TEZ193"/>
      <c r="TFA193"/>
      <c r="TFB193"/>
      <c r="TFC193"/>
      <c r="TFD193"/>
      <c r="TFE193"/>
      <c r="TFF193"/>
      <c r="TFG193"/>
      <c r="TFH193"/>
      <c r="TFI193"/>
      <c r="TFJ193"/>
      <c r="TFK193"/>
      <c r="TFL193"/>
      <c r="TFM193"/>
      <c r="TFN193"/>
      <c r="TFO193"/>
      <c r="TFP193"/>
      <c r="TFQ193"/>
      <c r="TFR193"/>
      <c r="TFS193"/>
      <c r="TFT193"/>
      <c r="TFU193"/>
      <c r="TFV193"/>
      <c r="TFW193"/>
      <c r="TFX193"/>
      <c r="TFY193"/>
      <c r="TFZ193"/>
      <c r="TGA193"/>
      <c r="TGB193"/>
      <c r="TGC193"/>
      <c r="TGD193"/>
      <c r="TGE193"/>
      <c r="TGF193"/>
      <c r="TGG193"/>
      <c r="TGH193"/>
      <c r="TGI193"/>
      <c r="TGJ193"/>
      <c r="TGK193"/>
      <c r="TGL193"/>
      <c r="TGM193"/>
      <c r="TGN193"/>
      <c r="TGO193"/>
      <c r="TGP193"/>
      <c r="TGQ193"/>
      <c r="TGR193"/>
      <c r="TGS193"/>
      <c r="TGT193"/>
      <c r="TGU193"/>
      <c r="TGV193"/>
      <c r="TGW193"/>
      <c r="TGX193"/>
      <c r="TGY193"/>
      <c r="TGZ193"/>
      <c r="THA193"/>
      <c r="THB193"/>
      <c r="THC193"/>
      <c r="THD193"/>
      <c r="THE193"/>
      <c r="THF193"/>
      <c r="THG193"/>
      <c r="THH193"/>
      <c r="THI193"/>
      <c r="THJ193"/>
      <c r="THK193"/>
      <c r="THL193"/>
      <c r="THM193"/>
      <c r="THN193"/>
      <c r="THO193"/>
      <c r="THP193"/>
      <c r="THQ193"/>
      <c r="THR193"/>
      <c r="THS193"/>
      <c r="THT193"/>
      <c r="THU193"/>
      <c r="THV193"/>
      <c r="THW193"/>
      <c r="THX193"/>
      <c r="THY193"/>
      <c r="THZ193"/>
      <c r="TIA193"/>
      <c r="TIB193"/>
      <c r="TIC193"/>
      <c r="TID193"/>
      <c r="TIE193"/>
      <c r="TIF193"/>
      <c r="TIG193"/>
      <c r="TIH193"/>
      <c r="TII193"/>
      <c r="TIJ193"/>
      <c r="TIK193"/>
      <c r="TIL193"/>
      <c r="TIM193"/>
      <c r="TIN193"/>
      <c r="TIO193"/>
      <c r="TIP193"/>
      <c r="TIQ193"/>
      <c r="TIR193"/>
      <c r="TIS193"/>
      <c r="TIT193"/>
      <c r="TIU193"/>
      <c r="TIV193"/>
      <c r="TIW193"/>
      <c r="TIX193"/>
      <c r="TIY193"/>
      <c r="TIZ193"/>
      <c r="TJA193"/>
      <c r="TJB193"/>
      <c r="TJC193"/>
      <c r="TJD193"/>
      <c r="TJE193"/>
      <c r="TJF193"/>
      <c r="TJG193"/>
      <c r="TJH193"/>
      <c r="TJI193"/>
      <c r="TJJ193"/>
      <c r="TJK193"/>
      <c r="TJL193"/>
      <c r="TJM193"/>
      <c r="TJN193"/>
      <c r="TJO193"/>
      <c r="TJP193"/>
      <c r="TJQ193"/>
      <c r="TJR193"/>
      <c r="TJS193"/>
      <c r="TJT193"/>
      <c r="TJU193"/>
      <c r="TJV193"/>
      <c r="TJW193"/>
      <c r="TJX193"/>
      <c r="TJY193"/>
      <c r="TJZ193"/>
      <c r="TKA193"/>
      <c r="TKB193"/>
      <c r="TKC193"/>
      <c r="TKD193"/>
      <c r="TKE193"/>
      <c r="TKF193"/>
      <c r="TKG193"/>
      <c r="TKH193"/>
      <c r="TKI193"/>
      <c r="TKJ193"/>
      <c r="TKK193"/>
      <c r="TKL193"/>
      <c r="TKM193"/>
      <c r="TKN193"/>
      <c r="TKO193"/>
      <c r="TKP193"/>
      <c r="TKQ193"/>
      <c r="TKR193"/>
      <c r="TKS193"/>
      <c r="TKT193"/>
      <c r="TKU193"/>
      <c r="TKV193"/>
      <c r="TKW193"/>
      <c r="TKX193"/>
      <c r="TKY193"/>
      <c r="TKZ193"/>
      <c r="TLA193"/>
      <c r="TLB193"/>
      <c r="TLC193"/>
      <c r="TLD193"/>
      <c r="TLE193"/>
      <c r="TLF193"/>
      <c r="TLG193"/>
      <c r="TLH193"/>
      <c r="TLI193"/>
      <c r="TLJ193"/>
      <c r="TLK193"/>
      <c r="TLL193"/>
      <c r="TLM193"/>
      <c r="TLN193"/>
      <c r="TLO193"/>
      <c r="TLP193"/>
      <c r="TLQ193"/>
      <c r="TLR193"/>
      <c r="TLS193"/>
      <c r="TLT193"/>
      <c r="TLU193"/>
      <c r="TLV193"/>
      <c r="TLW193"/>
      <c r="TLX193"/>
      <c r="TLY193"/>
      <c r="TLZ193"/>
      <c r="TMA193"/>
      <c r="TMB193"/>
      <c r="TMC193"/>
      <c r="TMD193"/>
      <c r="TME193"/>
      <c r="TMF193"/>
      <c r="TMG193"/>
      <c r="TMH193"/>
      <c r="TMI193"/>
      <c r="TMJ193"/>
      <c r="TMK193"/>
      <c r="TML193"/>
      <c r="TMM193"/>
      <c r="TMN193"/>
      <c r="TMO193"/>
      <c r="TMP193"/>
      <c r="TMQ193"/>
      <c r="TMR193"/>
      <c r="TMS193"/>
      <c r="TMT193"/>
      <c r="TMU193"/>
      <c r="TMV193"/>
      <c r="TMW193"/>
      <c r="TMX193"/>
      <c r="TMY193"/>
      <c r="TMZ193"/>
      <c r="TNA193"/>
      <c r="TNB193"/>
      <c r="TNC193"/>
      <c r="TND193"/>
      <c r="TNE193"/>
      <c r="TNF193"/>
      <c r="TNG193"/>
      <c r="TNH193"/>
      <c r="TNI193"/>
      <c r="TNJ193"/>
      <c r="TNK193"/>
      <c r="TNL193"/>
      <c r="TNM193"/>
      <c r="TNN193"/>
      <c r="TNO193"/>
      <c r="TNP193"/>
      <c r="TNQ193"/>
      <c r="TNR193"/>
      <c r="TNS193"/>
      <c r="TNT193"/>
      <c r="TNU193"/>
      <c r="TNV193"/>
      <c r="TNW193"/>
      <c r="TNX193"/>
      <c r="TNY193"/>
      <c r="TNZ193"/>
      <c r="TOA193"/>
      <c r="TOB193"/>
      <c r="TOC193"/>
      <c r="TOD193"/>
      <c r="TOE193"/>
      <c r="TOF193"/>
      <c r="TOG193"/>
      <c r="TOH193"/>
      <c r="TOI193"/>
      <c r="TOJ193"/>
      <c r="TOK193"/>
      <c r="TOL193"/>
      <c r="TOM193"/>
      <c r="TON193"/>
      <c r="TOO193"/>
      <c r="TOP193"/>
      <c r="TOQ193"/>
      <c r="TOR193"/>
      <c r="TOS193"/>
      <c r="TOT193"/>
      <c r="TOU193"/>
      <c r="TOV193"/>
      <c r="TOW193"/>
      <c r="TOX193"/>
      <c r="TOY193"/>
      <c r="TOZ193"/>
      <c r="TPA193"/>
      <c r="TPB193"/>
      <c r="TPC193"/>
      <c r="TPD193"/>
      <c r="TPE193"/>
      <c r="TPF193"/>
      <c r="TPG193"/>
      <c r="TPH193"/>
      <c r="TPI193"/>
      <c r="TPJ193"/>
      <c r="TPK193"/>
      <c r="TPL193"/>
      <c r="TPM193"/>
      <c r="TPN193"/>
      <c r="TPO193"/>
      <c r="TPP193"/>
      <c r="TPQ193"/>
      <c r="TPR193"/>
      <c r="TPS193"/>
      <c r="TPT193"/>
      <c r="TPU193"/>
      <c r="TPV193"/>
      <c r="TPW193"/>
      <c r="TPX193"/>
      <c r="TPY193"/>
      <c r="TPZ193"/>
      <c r="TQA193"/>
      <c r="TQB193"/>
      <c r="TQC193"/>
      <c r="TQD193"/>
      <c r="TQE193"/>
      <c r="TQF193"/>
      <c r="TQG193"/>
      <c r="TQH193"/>
      <c r="TQI193"/>
      <c r="TQJ193"/>
      <c r="TQK193"/>
      <c r="TQL193"/>
      <c r="TQM193"/>
      <c r="TQN193"/>
      <c r="TQO193"/>
      <c r="TQP193"/>
      <c r="TQQ193"/>
      <c r="TQR193"/>
      <c r="TQS193"/>
      <c r="TQT193"/>
      <c r="TQU193"/>
      <c r="TQV193"/>
      <c r="TQW193"/>
      <c r="TQX193"/>
      <c r="TQY193"/>
      <c r="TQZ193"/>
      <c r="TRA193"/>
      <c r="TRB193"/>
      <c r="TRC193"/>
      <c r="TRD193"/>
      <c r="TRE193"/>
      <c r="TRF193"/>
      <c r="TRG193"/>
      <c r="TRH193"/>
      <c r="TRI193"/>
      <c r="TRJ193"/>
      <c r="TRK193"/>
      <c r="TRL193"/>
      <c r="TRM193"/>
      <c r="TRN193"/>
      <c r="TRO193"/>
      <c r="TRP193"/>
      <c r="TRQ193"/>
      <c r="TRR193"/>
      <c r="TRS193"/>
      <c r="TRT193"/>
      <c r="TRU193"/>
      <c r="TRV193"/>
      <c r="TRW193"/>
      <c r="TRX193"/>
      <c r="TRY193"/>
      <c r="TRZ193"/>
      <c r="TSA193"/>
      <c r="TSB193"/>
      <c r="TSC193"/>
      <c r="TSD193"/>
      <c r="TSE193"/>
      <c r="TSF193"/>
      <c r="TSG193"/>
      <c r="TSH193"/>
      <c r="TSI193"/>
      <c r="TSJ193"/>
      <c r="TSK193"/>
      <c r="TSL193"/>
      <c r="TSM193"/>
      <c r="TSN193"/>
      <c r="TSO193"/>
      <c r="TSP193"/>
      <c r="TSQ193"/>
      <c r="TSR193"/>
      <c r="TSS193"/>
      <c r="TST193"/>
      <c r="TSU193"/>
      <c r="TSV193"/>
      <c r="TSW193"/>
      <c r="TSX193"/>
      <c r="TSY193"/>
      <c r="TSZ193"/>
      <c r="TTA193"/>
      <c r="TTB193"/>
      <c r="TTC193"/>
      <c r="TTD193"/>
      <c r="TTE193"/>
      <c r="TTF193"/>
      <c r="TTG193"/>
      <c r="TTH193"/>
      <c r="TTI193"/>
      <c r="TTJ193"/>
      <c r="TTK193"/>
      <c r="TTL193"/>
      <c r="TTM193"/>
      <c r="TTN193"/>
      <c r="TTO193"/>
      <c r="TTP193"/>
      <c r="TTQ193"/>
      <c r="TTR193"/>
      <c r="TTS193"/>
      <c r="TTT193"/>
      <c r="TTU193"/>
      <c r="TTV193"/>
      <c r="TTW193"/>
      <c r="TTX193"/>
      <c r="TTY193"/>
      <c r="TTZ193"/>
      <c r="TUA193"/>
      <c r="TUB193"/>
      <c r="TUC193"/>
      <c r="TUD193"/>
      <c r="TUE193"/>
      <c r="TUF193"/>
      <c r="TUG193"/>
      <c r="TUH193"/>
      <c r="TUI193"/>
      <c r="TUJ193"/>
      <c r="TUK193"/>
      <c r="TUL193"/>
      <c r="TUM193"/>
      <c r="TUN193"/>
      <c r="TUO193"/>
      <c r="TUP193"/>
      <c r="TUQ193"/>
      <c r="TUR193"/>
      <c r="TUS193"/>
      <c r="TUT193"/>
      <c r="TUU193"/>
      <c r="TUV193"/>
      <c r="TUW193"/>
      <c r="TUX193"/>
      <c r="TUY193"/>
      <c r="TUZ193"/>
      <c r="TVA193"/>
      <c r="TVB193"/>
      <c r="TVC193"/>
      <c r="TVD193"/>
      <c r="TVE193"/>
      <c r="TVF193"/>
      <c r="TVG193"/>
      <c r="TVH193"/>
      <c r="TVI193"/>
      <c r="TVJ193"/>
      <c r="TVK193"/>
      <c r="TVL193"/>
      <c r="TVM193"/>
      <c r="TVN193"/>
      <c r="TVO193"/>
      <c r="TVP193"/>
      <c r="TVQ193"/>
      <c r="TVR193"/>
      <c r="TVS193"/>
      <c r="TVT193"/>
      <c r="TVU193"/>
      <c r="TVV193"/>
      <c r="TVW193"/>
      <c r="TVX193"/>
      <c r="TVY193"/>
      <c r="TVZ193"/>
      <c r="TWA193"/>
      <c r="TWB193"/>
      <c r="TWC193"/>
      <c r="TWD193"/>
      <c r="TWE193"/>
      <c r="TWF193"/>
      <c r="TWG193"/>
      <c r="TWH193"/>
      <c r="TWI193"/>
      <c r="TWJ193"/>
      <c r="TWK193"/>
      <c r="TWL193"/>
      <c r="TWM193"/>
      <c r="TWN193"/>
      <c r="TWO193"/>
      <c r="TWP193"/>
      <c r="TWQ193"/>
      <c r="TWR193"/>
      <c r="TWS193"/>
      <c r="TWT193"/>
      <c r="TWU193"/>
      <c r="TWV193"/>
      <c r="TWW193"/>
      <c r="TWX193"/>
      <c r="TWY193"/>
      <c r="TWZ193"/>
      <c r="TXA193"/>
      <c r="TXB193"/>
      <c r="TXC193"/>
      <c r="TXD193"/>
      <c r="TXE193"/>
      <c r="TXF193"/>
      <c r="TXG193"/>
      <c r="TXH193"/>
      <c r="TXI193"/>
      <c r="TXJ193"/>
      <c r="TXK193"/>
      <c r="TXL193"/>
      <c r="TXM193"/>
      <c r="TXN193"/>
      <c r="TXO193"/>
      <c r="TXP193"/>
      <c r="TXQ193"/>
      <c r="TXR193"/>
      <c r="TXS193"/>
      <c r="TXT193"/>
      <c r="TXU193"/>
      <c r="TXV193"/>
      <c r="TXW193"/>
      <c r="TXX193"/>
      <c r="TXY193"/>
      <c r="TXZ193"/>
      <c r="TYA193"/>
      <c r="TYB193"/>
      <c r="TYC193"/>
      <c r="TYD193"/>
      <c r="TYE193"/>
      <c r="TYF193"/>
      <c r="TYG193"/>
      <c r="TYH193"/>
      <c r="TYI193"/>
      <c r="TYJ193"/>
      <c r="TYK193"/>
      <c r="TYL193"/>
      <c r="TYM193"/>
      <c r="TYN193"/>
      <c r="TYO193"/>
      <c r="TYP193"/>
      <c r="TYQ193"/>
      <c r="TYR193"/>
      <c r="TYS193"/>
      <c r="TYT193"/>
      <c r="TYU193"/>
      <c r="TYV193"/>
      <c r="TYW193"/>
      <c r="TYX193"/>
      <c r="TYY193"/>
      <c r="TYZ193"/>
      <c r="TZA193"/>
      <c r="TZB193"/>
      <c r="TZC193"/>
      <c r="TZD193"/>
      <c r="TZE193"/>
      <c r="TZF193"/>
      <c r="TZG193"/>
      <c r="TZH193"/>
      <c r="TZI193"/>
      <c r="TZJ193"/>
      <c r="TZK193"/>
      <c r="TZL193"/>
      <c r="TZM193"/>
      <c r="TZN193"/>
      <c r="TZO193"/>
      <c r="TZP193"/>
      <c r="TZQ193"/>
      <c r="TZR193"/>
      <c r="TZS193"/>
      <c r="TZT193"/>
      <c r="TZU193"/>
      <c r="TZV193"/>
      <c r="TZW193"/>
      <c r="TZX193"/>
      <c r="TZY193"/>
      <c r="TZZ193"/>
      <c r="UAA193"/>
      <c r="UAB193"/>
      <c r="UAC193"/>
      <c r="UAD193"/>
      <c r="UAE193"/>
      <c r="UAF193"/>
      <c r="UAG193"/>
      <c r="UAH193"/>
      <c r="UAI193"/>
      <c r="UAJ193"/>
      <c r="UAK193"/>
      <c r="UAL193"/>
      <c r="UAM193"/>
      <c r="UAN193"/>
      <c r="UAO193"/>
      <c r="UAP193"/>
      <c r="UAQ193"/>
      <c r="UAR193"/>
      <c r="UAS193"/>
      <c r="UAT193"/>
      <c r="UAU193"/>
      <c r="UAV193"/>
      <c r="UAW193"/>
      <c r="UAX193"/>
      <c r="UAY193"/>
      <c r="UAZ193"/>
      <c r="UBA193"/>
      <c r="UBB193"/>
      <c r="UBC193"/>
      <c r="UBD193"/>
      <c r="UBE193"/>
      <c r="UBF193"/>
      <c r="UBG193"/>
      <c r="UBH193"/>
      <c r="UBI193"/>
      <c r="UBJ193"/>
      <c r="UBK193"/>
      <c r="UBL193"/>
      <c r="UBM193"/>
      <c r="UBN193"/>
      <c r="UBO193"/>
      <c r="UBP193"/>
      <c r="UBQ193"/>
      <c r="UBR193"/>
      <c r="UBS193"/>
      <c r="UBT193"/>
      <c r="UBU193"/>
      <c r="UBV193"/>
      <c r="UBW193"/>
      <c r="UBX193"/>
      <c r="UBY193"/>
      <c r="UBZ193"/>
      <c r="UCA193"/>
      <c r="UCB193"/>
      <c r="UCC193"/>
      <c r="UCD193"/>
      <c r="UCE193"/>
      <c r="UCF193"/>
      <c r="UCG193"/>
      <c r="UCH193"/>
      <c r="UCI193"/>
      <c r="UCJ193"/>
      <c r="UCK193"/>
      <c r="UCL193"/>
      <c r="UCM193"/>
      <c r="UCN193"/>
      <c r="UCO193"/>
      <c r="UCP193"/>
      <c r="UCQ193"/>
      <c r="UCR193"/>
      <c r="UCS193"/>
      <c r="UCT193"/>
      <c r="UCU193"/>
      <c r="UCV193"/>
      <c r="UCW193"/>
      <c r="UCX193"/>
      <c r="UCY193"/>
      <c r="UCZ193"/>
      <c r="UDA193"/>
      <c r="UDB193"/>
      <c r="UDC193"/>
      <c r="UDD193"/>
      <c r="UDE193"/>
      <c r="UDF193"/>
      <c r="UDG193"/>
      <c r="UDH193"/>
      <c r="UDI193"/>
      <c r="UDJ193"/>
      <c r="UDK193"/>
      <c r="UDL193"/>
      <c r="UDM193"/>
      <c r="UDN193"/>
      <c r="UDO193"/>
      <c r="UDP193"/>
      <c r="UDQ193"/>
      <c r="UDR193"/>
      <c r="UDS193"/>
      <c r="UDT193"/>
      <c r="UDU193"/>
      <c r="UDV193"/>
      <c r="UDW193"/>
      <c r="UDX193"/>
      <c r="UDY193"/>
      <c r="UDZ193"/>
      <c r="UEA193"/>
      <c r="UEB193"/>
      <c r="UEC193"/>
      <c r="UED193"/>
      <c r="UEE193"/>
      <c r="UEF193"/>
      <c r="UEG193"/>
      <c r="UEH193"/>
      <c r="UEI193"/>
      <c r="UEJ193"/>
      <c r="UEK193"/>
      <c r="UEL193"/>
      <c r="UEM193"/>
      <c r="UEN193"/>
      <c r="UEO193"/>
      <c r="UEP193"/>
      <c r="UEQ193"/>
      <c r="UER193"/>
      <c r="UES193"/>
      <c r="UET193"/>
      <c r="UEU193"/>
      <c r="UEV193"/>
      <c r="UEW193"/>
      <c r="UEX193"/>
      <c r="UEY193"/>
      <c r="UEZ193"/>
      <c r="UFA193"/>
      <c r="UFB193"/>
      <c r="UFC193"/>
      <c r="UFD193"/>
      <c r="UFE193"/>
      <c r="UFF193"/>
      <c r="UFG193"/>
      <c r="UFH193"/>
      <c r="UFI193"/>
      <c r="UFJ193"/>
      <c r="UFK193"/>
      <c r="UFL193"/>
      <c r="UFM193"/>
      <c r="UFN193"/>
      <c r="UFO193"/>
      <c r="UFP193"/>
      <c r="UFQ193"/>
      <c r="UFR193"/>
      <c r="UFS193"/>
      <c r="UFT193"/>
      <c r="UFU193"/>
      <c r="UFV193"/>
      <c r="UFW193"/>
      <c r="UFX193"/>
      <c r="UFY193"/>
      <c r="UFZ193"/>
      <c r="UGA193"/>
      <c r="UGB193"/>
      <c r="UGC193"/>
      <c r="UGD193"/>
      <c r="UGE193"/>
      <c r="UGF193"/>
      <c r="UGG193"/>
      <c r="UGH193"/>
      <c r="UGI193"/>
      <c r="UGJ193"/>
      <c r="UGK193"/>
      <c r="UGL193"/>
      <c r="UGM193"/>
      <c r="UGN193"/>
      <c r="UGO193"/>
      <c r="UGP193"/>
      <c r="UGQ193"/>
      <c r="UGR193"/>
      <c r="UGS193"/>
      <c r="UGT193"/>
      <c r="UGU193"/>
      <c r="UGV193"/>
      <c r="UGW193"/>
      <c r="UGX193"/>
      <c r="UGY193"/>
      <c r="UGZ193"/>
      <c r="UHA193"/>
      <c r="UHB193"/>
      <c r="UHC193"/>
      <c r="UHD193"/>
      <c r="UHE193"/>
      <c r="UHF193"/>
      <c r="UHG193"/>
      <c r="UHH193"/>
      <c r="UHI193"/>
      <c r="UHJ193"/>
      <c r="UHK193"/>
      <c r="UHL193"/>
      <c r="UHM193"/>
      <c r="UHN193"/>
      <c r="UHO193"/>
      <c r="UHP193"/>
      <c r="UHQ193"/>
      <c r="UHR193"/>
      <c r="UHS193"/>
      <c r="UHT193"/>
      <c r="UHU193"/>
      <c r="UHV193"/>
      <c r="UHW193"/>
      <c r="UHX193"/>
      <c r="UHY193"/>
      <c r="UHZ193"/>
      <c r="UIA193"/>
      <c r="UIB193"/>
      <c r="UIC193"/>
      <c r="UID193"/>
      <c r="UIE193"/>
      <c r="UIF193"/>
      <c r="UIG193"/>
      <c r="UIH193"/>
      <c r="UII193"/>
      <c r="UIJ193"/>
      <c r="UIK193"/>
      <c r="UIL193"/>
      <c r="UIM193"/>
      <c r="UIN193"/>
      <c r="UIO193"/>
      <c r="UIP193"/>
      <c r="UIQ193"/>
      <c r="UIR193"/>
      <c r="UIS193"/>
      <c r="UIT193"/>
      <c r="UIU193"/>
      <c r="UIV193"/>
      <c r="UIW193"/>
      <c r="UIX193"/>
      <c r="UIY193"/>
      <c r="UIZ193"/>
      <c r="UJA193"/>
      <c r="UJB193"/>
      <c r="UJC193"/>
      <c r="UJD193"/>
      <c r="UJE193"/>
      <c r="UJF193"/>
      <c r="UJG193"/>
      <c r="UJH193"/>
      <c r="UJI193"/>
      <c r="UJJ193"/>
      <c r="UJK193"/>
      <c r="UJL193"/>
      <c r="UJM193"/>
      <c r="UJN193"/>
      <c r="UJO193"/>
      <c r="UJP193"/>
      <c r="UJQ193"/>
      <c r="UJR193"/>
      <c r="UJS193"/>
      <c r="UJT193"/>
      <c r="UJU193"/>
      <c r="UJV193"/>
      <c r="UJW193"/>
      <c r="UJX193"/>
      <c r="UJY193"/>
      <c r="UJZ193"/>
      <c r="UKA193"/>
      <c r="UKB193"/>
      <c r="UKC193"/>
      <c r="UKD193"/>
      <c r="UKE193"/>
      <c r="UKF193"/>
      <c r="UKG193"/>
      <c r="UKH193"/>
      <c r="UKI193"/>
      <c r="UKJ193"/>
      <c r="UKK193"/>
      <c r="UKL193"/>
      <c r="UKM193"/>
      <c r="UKN193"/>
      <c r="UKO193"/>
      <c r="UKP193"/>
      <c r="UKQ193"/>
      <c r="UKR193"/>
      <c r="UKS193"/>
      <c r="UKT193"/>
      <c r="UKU193"/>
      <c r="UKV193"/>
      <c r="UKW193"/>
      <c r="UKX193"/>
      <c r="UKY193"/>
      <c r="UKZ193"/>
      <c r="ULA193"/>
      <c r="ULB193"/>
      <c r="ULC193"/>
      <c r="ULD193"/>
      <c r="ULE193"/>
      <c r="ULF193"/>
      <c r="ULG193"/>
      <c r="ULH193"/>
      <c r="ULI193"/>
      <c r="ULJ193"/>
      <c r="ULK193"/>
      <c r="ULL193"/>
      <c r="ULM193"/>
      <c r="ULN193"/>
      <c r="ULO193"/>
      <c r="ULP193"/>
      <c r="ULQ193"/>
      <c r="ULR193"/>
      <c r="ULS193"/>
      <c r="ULT193"/>
      <c r="ULU193"/>
      <c r="ULV193"/>
      <c r="ULW193"/>
      <c r="ULX193"/>
      <c r="ULY193"/>
      <c r="ULZ193"/>
      <c r="UMA193"/>
      <c r="UMB193"/>
      <c r="UMC193"/>
      <c r="UMD193"/>
      <c r="UME193"/>
      <c r="UMF193"/>
      <c r="UMG193"/>
      <c r="UMH193"/>
      <c r="UMI193"/>
      <c r="UMJ193"/>
      <c r="UMK193"/>
      <c r="UML193"/>
      <c r="UMM193"/>
      <c r="UMN193"/>
      <c r="UMO193"/>
      <c r="UMP193"/>
      <c r="UMQ193"/>
      <c r="UMR193"/>
      <c r="UMS193"/>
      <c r="UMT193"/>
      <c r="UMU193"/>
      <c r="UMV193"/>
      <c r="UMW193"/>
      <c r="UMX193"/>
      <c r="UMY193"/>
      <c r="UMZ193"/>
      <c r="UNA193"/>
      <c r="UNB193"/>
      <c r="UNC193"/>
      <c r="UND193"/>
      <c r="UNE193"/>
      <c r="UNF193"/>
      <c r="UNG193"/>
      <c r="UNH193"/>
      <c r="UNI193"/>
      <c r="UNJ193"/>
      <c r="UNK193"/>
      <c r="UNL193"/>
      <c r="UNM193"/>
      <c r="UNN193"/>
      <c r="UNO193"/>
      <c r="UNP193"/>
      <c r="UNQ193"/>
      <c r="UNR193"/>
      <c r="UNS193"/>
      <c r="UNT193"/>
      <c r="UNU193"/>
      <c r="UNV193"/>
      <c r="UNW193"/>
      <c r="UNX193"/>
      <c r="UNY193"/>
      <c r="UNZ193"/>
      <c r="UOA193"/>
      <c r="UOB193"/>
      <c r="UOC193"/>
      <c r="UOD193"/>
      <c r="UOE193"/>
      <c r="UOF193"/>
      <c r="UOG193"/>
      <c r="UOH193"/>
      <c r="UOI193"/>
      <c r="UOJ193"/>
      <c r="UOK193"/>
      <c r="UOL193"/>
      <c r="UOM193"/>
      <c r="UON193"/>
      <c r="UOO193"/>
      <c r="UOP193"/>
      <c r="UOQ193"/>
      <c r="UOR193"/>
      <c r="UOS193"/>
      <c r="UOT193"/>
      <c r="UOU193"/>
      <c r="UOV193"/>
      <c r="UOW193"/>
      <c r="UOX193"/>
      <c r="UOY193"/>
      <c r="UOZ193"/>
      <c r="UPA193"/>
      <c r="UPB193"/>
      <c r="UPC193"/>
      <c r="UPD193"/>
      <c r="UPE193"/>
      <c r="UPF193"/>
      <c r="UPG193"/>
      <c r="UPH193"/>
      <c r="UPI193"/>
      <c r="UPJ193"/>
      <c r="UPK193"/>
      <c r="UPL193"/>
      <c r="UPM193"/>
      <c r="UPN193"/>
      <c r="UPO193"/>
      <c r="UPP193"/>
      <c r="UPQ193"/>
      <c r="UPR193"/>
      <c r="UPS193"/>
      <c r="UPT193"/>
      <c r="UPU193"/>
      <c r="UPV193"/>
      <c r="UPW193"/>
      <c r="UPX193"/>
      <c r="UPY193"/>
      <c r="UPZ193"/>
      <c r="UQA193"/>
      <c r="UQB193"/>
      <c r="UQC193"/>
      <c r="UQD193"/>
      <c r="UQE193"/>
      <c r="UQF193"/>
      <c r="UQG193"/>
      <c r="UQH193"/>
      <c r="UQI193"/>
      <c r="UQJ193"/>
      <c r="UQK193"/>
      <c r="UQL193"/>
      <c r="UQM193"/>
      <c r="UQN193"/>
      <c r="UQO193"/>
      <c r="UQP193"/>
      <c r="UQQ193"/>
      <c r="UQR193"/>
      <c r="UQS193"/>
      <c r="UQT193"/>
      <c r="UQU193"/>
      <c r="UQV193"/>
      <c r="UQW193"/>
      <c r="UQX193"/>
      <c r="UQY193"/>
      <c r="UQZ193"/>
      <c r="URA193"/>
      <c r="URB193"/>
      <c r="URC193"/>
      <c r="URD193"/>
      <c r="URE193"/>
      <c r="URF193"/>
      <c r="URG193"/>
      <c r="URH193"/>
      <c r="URI193"/>
      <c r="URJ193"/>
      <c r="URK193"/>
      <c r="URL193"/>
      <c r="URM193"/>
      <c r="URN193"/>
      <c r="URO193"/>
      <c r="URP193"/>
      <c r="URQ193"/>
      <c r="URR193"/>
      <c r="URS193"/>
      <c r="URT193"/>
      <c r="URU193"/>
      <c r="URV193"/>
      <c r="URW193"/>
      <c r="URX193"/>
      <c r="URY193"/>
      <c r="URZ193"/>
      <c r="USA193"/>
      <c r="USB193"/>
      <c r="USC193"/>
      <c r="USD193"/>
      <c r="USE193"/>
      <c r="USF193"/>
      <c r="USG193"/>
      <c r="USH193"/>
      <c r="USI193"/>
      <c r="USJ193"/>
      <c r="USK193"/>
      <c r="USL193"/>
      <c r="USM193"/>
      <c r="USN193"/>
      <c r="USO193"/>
      <c r="USP193"/>
      <c r="USQ193"/>
      <c r="USR193"/>
      <c r="USS193"/>
      <c r="UST193"/>
      <c r="USU193"/>
      <c r="USV193"/>
      <c r="USW193"/>
      <c r="USX193"/>
      <c r="USY193"/>
      <c r="USZ193"/>
      <c r="UTA193"/>
      <c r="UTB193"/>
      <c r="UTC193"/>
      <c r="UTD193"/>
      <c r="UTE193"/>
      <c r="UTF193"/>
      <c r="UTG193"/>
      <c r="UTH193"/>
      <c r="UTI193"/>
      <c r="UTJ193"/>
      <c r="UTK193"/>
      <c r="UTL193"/>
      <c r="UTM193"/>
      <c r="UTN193"/>
      <c r="UTO193"/>
      <c r="UTP193"/>
      <c r="UTQ193"/>
      <c r="UTR193"/>
      <c r="UTS193"/>
      <c r="UTT193"/>
      <c r="UTU193"/>
      <c r="UTV193"/>
      <c r="UTW193"/>
      <c r="UTX193"/>
      <c r="UTY193"/>
      <c r="UTZ193"/>
      <c r="UUA193"/>
      <c r="UUB193"/>
      <c r="UUC193"/>
      <c r="UUD193"/>
      <c r="UUE193"/>
      <c r="UUF193"/>
      <c r="UUG193"/>
      <c r="UUH193"/>
      <c r="UUI193"/>
      <c r="UUJ193"/>
      <c r="UUK193"/>
      <c r="UUL193"/>
      <c r="UUM193"/>
      <c r="UUN193"/>
      <c r="UUO193"/>
      <c r="UUP193"/>
      <c r="UUQ193"/>
      <c r="UUR193"/>
      <c r="UUS193"/>
      <c r="UUT193"/>
      <c r="UUU193"/>
      <c r="UUV193"/>
      <c r="UUW193"/>
      <c r="UUX193"/>
      <c r="UUY193"/>
      <c r="UUZ193"/>
      <c r="UVA193"/>
      <c r="UVB193"/>
      <c r="UVC193"/>
      <c r="UVD193"/>
      <c r="UVE193"/>
      <c r="UVF193"/>
      <c r="UVG193"/>
      <c r="UVH193"/>
      <c r="UVI193"/>
      <c r="UVJ193"/>
      <c r="UVK193"/>
      <c r="UVL193"/>
      <c r="UVM193"/>
      <c r="UVN193"/>
      <c r="UVO193"/>
      <c r="UVP193"/>
      <c r="UVQ193"/>
      <c r="UVR193"/>
      <c r="UVS193"/>
      <c r="UVT193"/>
      <c r="UVU193"/>
      <c r="UVV193"/>
      <c r="UVW193"/>
      <c r="UVX193"/>
      <c r="UVY193"/>
      <c r="UVZ193"/>
      <c r="UWA193"/>
      <c r="UWB193"/>
      <c r="UWC193"/>
      <c r="UWD193"/>
      <c r="UWE193"/>
      <c r="UWF193"/>
      <c r="UWG193"/>
      <c r="UWH193"/>
      <c r="UWI193"/>
      <c r="UWJ193"/>
      <c r="UWK193"/>
      <c r="UWL193"/>
      <c r="UWM193"/>
      <c r="UWN193"/>
      <c r="UWO193"/>
      <c r="UWP193"/>
      <c r="UWQ193"/>
      <c r="UWR193"/>
      <c r="UWS193"/>
      <c r="UWT193"/>
      <c r="UWU193"/>
      <c r="UWV193"/>
      <c r="UWW193"/>
      <c r="UWX193"/>
      <c r="UWY193"/>
      <c r="UWZ193"/>
      <c r="UXA193"/>
      <c r="UXB193"/>
      <c r="UXC193"/>
      <c r="UXD193"/>
      <c r="UXE193"/>
      <c r="UXF193"/>
      <c r="UXG193"/>
      <c r="UXH193"/>
      <c r="UXI193"/>
      <c r="UXJ193"/>
      <c r="UXK193"/>
      <c r="UXL193"/>
      <c r="UXM193"/>
      <c r="UXN193"/>
      <c r="UXO193"/>
      <c r="UXP193"/>
      <c r="UXQ193"/>
      <c r="UXR193"/>
      <c r="UXS193"/>
      <c r="UXT193"/>
      <c r="UXU193"/>
      <c r="UXV193"/>
      <c r="UXW193"/>
      <c r="UXX193"/>
      <c r="UXY193"/>
      <c r="UXZ193"/>
      <c r="UYA193"/>
      <c r="UYB193"/>
      <c r="UYC193"/>
      <c r="UYD193"/>
      <c r="UYE193"/>
      <c r="UYF193"/>
      <c r="UYG193"/>
      <c r="UYH193"/>
      <c r="UYI193"/>
      <c r="UYJ193"/>
      <c r="UYK193"/>
      <c r="UYL193"/>
      <c r="UYM193"/>
      <c r="UYN193"/>
      <c r="UYO193"/>
      <c r="UYP193"/>
      <c r="UYQ193"/>
      <c r="UYR193"/>
      <c r="UYS193"/>
      <c r="UYT193"/>
      <c r="UYU193"/>
      <c r="UYV193"/>
      <c r="UYW193"/>
      <c r="UYX193"/>
      <c r="UYY193"/>
      <c r="UYZ193"/>
      <c r="UZA193"/>
      <c r="UZB193"/>
      <c r="UZC193"/>
      <c r="UZD193"/>
      <c r="UZE193"/>
      <c r="UZF193"/>
      <c r="UZG193"/>
      <c r="UZH193"/>
      <c r="UZI193"/>
      <c r="UZJ193"/>
      <c r="UZK193"/>
      <c r="UZL193"/>
      <c r="UZM193"/>
      <c r="UZN193"/>
      <c r="UZO193"/>
      <c r="UZP193"/>
      <c r="UZQ193"/>
      <c r="UZR193"/>
      <c r="UZS193"/>
      <c r="UZT193"/>
      <c r="UZU193"/>
      <c r="UZV193"/>
      <c r="UZW193"/>
      <c r="UZX193"/>
      <c r="UZY193"/>
      <c r="UZZ193"/>
      <c r="VAA193"/>
      <c r="VAB193"/>
      <c r="VAC193"/>
      <c r="VAD193"/>
      <c r="VAE193"/>
      <c r="VAF193"/>
      <c r="VAG193"/>
      <c r="VAH193"/>
      <c r="VAI193"/>
      <c r="VAJ193"/>
      <c r="VAK193"/>
      <c r="VAL193"/>
      <c r="VAM193"/>
      <c r="VAN193"/>
      <c r="VAO193"/>
      <c r="VAP193"/>
      <c r="VAQ193"/>
      <c r="VAR193"/>
      <c r="VAS193"/>
      <c r="VAT193"/>
      <c r="VAU193"/>
      <c r="VAV193"/>
      <c r="VAW193"/>
      <c r="VAX193"/>
      <c r="VAY193"/>
      <c r="VAZ193"/>
      <c r="VBA193"/>
      <c r="VBB193"/>
      <c r="VBC193"/>
      <c r="VBD193"/>
      <c r="VBE193"/>
      <c r="VBF193"/>
      <c r="VBG193"/>
      <c r="VBH193"/>
      <c r="VBI193"/>
      <c r="VBJ193"/>
      <c r="VBK193"/>
      <c r="VBL193"/>
      <c r="VBM193"/>
      <c r="VBN193"/>
      <c r="VBO193"/>
      <c r="VBP193"/>
      <c r="VBQ193"/>
      <c r="VBR193"/>
      <c r="VBS193"/>
      <c r="VBT193"/>
      <c r="VBU193"/>
      <c r="VBV193"/>
      <c r="VBW193"/>
      <c r="VBX193"/>
      <c r="VBY193"/>
      <c r="VBZ193"/>
      <c r="VCA193"/>
      <c r="VCB193"/>
      <c r="VCC193"/>
      <c r="VCD193"/>
      <c r="VCE193"/>
      <c r="VCF193"/>
      <c r="VCG193"/>
      <c r="VCH193"/>
      <c r="VCI193"/>
      <c r="VCJ193"/>
      <c r="VCK193"/>
      <c r="VCL193"/>
      <c r="VCM193"/>
      <c r="VCN193"/>
      <c r="VCO193"/>
      <c r="VCP193"/>
      <c r="VCQ193"/>
      <c r="VCR193"/>
      <c r="VCS193"/>
      <c r="VCT193"/>
      <c r="VCU193"/>
      <c r="VCV193"/>
      <c r="VCW193"/>
      <c r="VCX193"/>
      <c r="VCY193"/>
      <c r="VCZ193"/>
      <c r="VDA193"/>
      <c r="VDB193"/>
      <c r="VDC193"/>
      <c r="VDD193"/>
      <c r="VDE193"/>
      <c r="VDF193"/>
      <c r="VDG193"/>
      <c r="VDH193"/>
      <c r="VDI193"/>
      <c r="VDJ193"/>
      <c r="VDK193"/>
      <c r="VDL193"/>
      <c r="VDM193"/>
      <c r="VDN193"/>
      <c r="VDO193"/>
      <c r="VDP193"/>
      <c r="VDQ193"/>
      <c r="VDR193"/>
      <c r="VDS193"/>
      <c r="VDT193"/>
      <c r="VDU193"/>
      <c r="VDV193"/>
      <c r="VDW193"/>
      <c r="VDX193"/>
      <c r="VDY193"/>
      <c r="VDZ193"/>
      <c r="VEA193"/>
      <c r="VEB193"/>
      <c r="VEC193"/>
      <c r="VED193"/>
      <c r="VEE193"/>
      <c r="VEF193"/>
      <c r="VEG193"/>
      <c r="VEH193"/>
      <c r="VEI193"/>
      <c r="VEJ193"/>
      <c r="VEK193"/>
      <c r="VEL193"/>
      <c r="VEM193"/>
      <c r="VEN193"/>
      <c r="VEO193"/>
      <c r="VEP193"/>
      <c r="VEQ193"/>
      <c r="VER193"/>
      <c r="VES193"/>
      <c r="VET193"/>
      <c r="VEU193"/>
      <c r="VEV193"/>
      <c r="VEW193"/>
      <c r="VEX193"/>
      <c r="VEY193"/>
      <c r="VEZ193"/>
      <c r="VFA193"/>
      <c r="VFB193"/>
      <c r="VFC193"/>
      <c r="VFD193"/>
      <c r="VFE193"/>
      <c r="VFF193"/>
      <c r="VFG193"/>
      <c r="VFH193"/>
      <c r="VFI193"/>
      <c r="VFJ193"/>
      <c r="VFK193"/>
      <c r="VFL193"/>
      <c r="VFM193"/>
      <c r="VFN193"/>
      <c r="VFO193"/>
      <c r="VFP193"/>
      <c r="VFQ193"/>
      <c r="VFR193"/>
      <c r="VFS193"/>
      <c r="VFT193"/>
      <c r="VFU193"/>
      <c r="VFV193"/>
      <c r="VFW193"/>
      <c r="VFX193"/>
      <c r="VFY193"/>
      <c r="VFZ193"/>
      <c r="VGA193"/>
      <c r="VGB193"/>
      <c r="VGC193"/>
      <c r="VGD193"/>
      <c r="VGE193"/>
      <c r="VGF193"/>
      <c r="VGG193"/>
      <c r="VGH193"/>
      <c r="VGI193"/>
      <c r="VGJ193"/>
      <c r="VGK193"/>
      <c r="VGL193"/>
      <c r="VGM193"/>
      <c r="VGN193"/>
      <c r="VGO193"/>
      <c r="VGP193"/>
      <c r="VGQ193"/>
      <c r="VGR193"/>
      <c r="VGS193"/>
      <c r="VGT193"/>
      <c r="VGU193"/>
      <c r="VGV193"/>
      <c r="VGW193"/>
      <c r="VGX193"/>
      <c r="VGY193"/>
      <c r="VGZ193"/>
      <c r="VHA193"/>
      <c r="VHB193"/>
      <c r="VHC193"/>
      <c r="VHD193"/>
      <c r="VHE193"/>
      <c r="VHF193"/>
      <c r="VHG193"/>
      <c r="VHH193"/>
      <c r="VHI193"/>
      <c r="VHJ193"/>
      <c r="VHK193"/>
      <c r="VHL193"/>
      <c r="VHM193"/>
      <c r="VHN193"/>
      <c r="VHO193"/>
      <c r="VHP193"/>
      <c r="VHQ193"/>
      <c r="VHR193"/>
      <c r="VHS193"/>
      <c r="VHT193"/>
      <c r="VHU193"/>
      <c r="VHV193"/>
      <c r="VHW193"/>
      <c r="VHX193"/>
      <c r="VHY193"/>
      <c r="VHZ193"/>
      <c r="VIA193"/>
      <c r="VIB193"/>
      <c r="VIC193"/>
      <c r="VID193"/>
      <c r="VIE193"/>
      <c r="VIF193"/>
      <c r="VIG193"/>
      <c r="VIH193"/>
      <c r="VII193"/>
      <c r="VIJ193"/>
      <c r="VIK193"/>
      <c r="VIL193"/>
      <c r="VIM193"/>
      <c r="VIN193"/>
      <c r="VIO193"/>
      <c r="VIP193"/>
      <c r="VIQ193"/>
      <c r="VIR193"/>
      <c r="VIS193"/>
      <c r="VIT193"/>
      <c r="VIU193"/>
      <c r="VIV193"/>
      <c r="VIW193"/>
      <c r="VIX193"/>
      <c r="VIY193"/>
      <c r="VIZ193"/>
      <c r="VJA193"/>
      <c r="VJB193"/>
      <c r="VJC193"/>
      <c r="VJD193"/>
      <c r="VJE193"/>
      <c r="VJF193"/>
      <c r="VJG193"/>
      <c r="VJH193"/>
      <c r="VJI193"/>
      <c r="VJJ193"/>
      <c r="VJK193"/>
      <c r="VJL193"/>
      <c r="VJM193"/>
      <c r="VJN193"/>
      <c r="VJO193"/>
      <c r="VJP193"/>
      <c r="VJQ193"/>
      <c r="VJR193"/>
      <c r="VJS193"/>
      <c r="VJT193"/>
      <c r="VJU193"/>
      <c r="VJV193"/>
      <c r="VJW193"/>
      <c r="VJX193"/>
      <c r="VJY193"/>
      <c r="VJZ193"/>
      <c r="VKA193"/>
      <c r="VKB193"/>
      <c r="VKC193"/>
      <c r="VKD193"/>
      <c r="VKE193"/>
      <c r="VKF193"/>
      <c r="VKG193"/>
      <c r="VKH193"/>
      <c r="VKI193"/>
      <c r="VKJ193"/>
      <c r="VKK193"/>
      <c r="VKL193"/>
      <c r="VKM193"/>
      <c r="VKN193"/>
      <c r="VKO193"/>
      <c r="VKP193"/>
      <c r="VKQ193"/>
      <c r="VKR193"/>
      <c r="VKS193"/>
      <c r="VKT193"/>
      <c r="VKU193"/>
      <c r="VKV193"/>
      <c r="VKW193"/>
      <c r="VKX193"/>
      <c r="VKY193"/>
      <c r="VKZ193"/>
      <c r="VLA193"/>
      <c r="VLB193"/>
      <c r="VLC193"/>
      <c r="VLD193"/>
      <c r="VLE193"/>
      <c r="VLF193"/>
      <c r="VLG193"/>
      <c r="VLH193"/>
      <c r="VLI193"/>
      <c r="VLJ193"/>
      <c r="VLK193"/>
      <c r="VLL193"/>
      <c r="VLM193"/>
      <c r="VLN193"/>
      <c r="VLO193"/>
      <c r="VLP193"/>
      <c r="VLQ193"/>
      <c r="VLR193"/>
      <c r="VLS193"/>
      <c r="VLT193"/>
      <c r="VLU193"/>
      <c r="VLV193"/>
      <c r="VLW193"/>
      <c r="VLX193"/>
      <c r="VLY193"/>
      <c r="VLZ193"/>
      <c r="VMA193"/>
      <c r="VMB193"/>
      <c r="VMC193"/>
      <c r="VMD193"/>
      <c r="VME193"/>
      <c r="VMF193"/>
      <c r="VMG193"/>
      <c r="VMH193"/>
      <c r="VMI193"/>
      <c r="VMJ193"/>
      <c r="VMK193"/>
      <c r="VML193"/>
      <c r="VMM193"/>
      <c r="VMN193"/>
      <c r="VMO193"/>
      <c r="VMP193"/>
      <c r="VMQ193"/>
      <c r="VMR193"/>
      <c r="VMS193"/>
      <c r="VMT193"/>
      <c r="VMU193"/>
      <c r="VMV193"/>
      <c r="VMW193"/>
      <c r="VMX193"/>
      <c r="VMY193"/>
      <c r="VMZ193"/>
      <c r="VNA193"/>
      <c r="VNB193"/>
      <c r="VNC193"/>
      <c r="VND193"/>
      <c r="VNE193"/>
      <c r="VNF193"/>
      <c r="VNG193"/>
      <c r="VNH193"/>
      <c r="VNI193"/>
      <c r="VNJ193"/>
      <c r="VNK193"/>
      <c r="VNL193"/>
      <c r="VNM193"/>
      <c r="VNN193"/>
      <c r="VNO193"/>
      <c r="VNP193"/>
      <c r="VNQ193"/>
      <c r="VNR193"/>
      <c r="VNS193"/>
      <c r="VNT193"/>
      <c r="VNU193"/>
      <c r="VNV193"/>
      <c r="VNW193"/>
      <c r="VNX193"/>
      <c r="VNY193"/>
      <c r="VNZ193"/>
      <c r="VOA193"/>
      <c r="VOB193"/>
      <c r="VOC193"/>
      <c r="VOD193"/>
      <c r="VOE193"/>
      <c r="VOF193"/>
      <c r="VOG193"/>
      <c r="VOH193"/>
      <c r="VOI193"/>
      <c r="VOJ193"/>
      <c r="VOK193"/>
      <c r="VOL193"/>
      <c r="VOM193"/>
      <c r="VON193"/>
      <c r="VOO193"/>
      <c r="VOP193"/>
      <c r="VOQ193"/>
      <c r="VOR193"/>
      <c r="VOS193"/>
      <c r="VOT193"/>
      <c r="VOU193"/>
      <c r="VOV193"/>
      <c r="VOW193"/>
      <c r="VOX193"/>
      <c r="VOY193"/>
      <c r="VOZ193"/>
      <c r="VPA193"/>
      <c r="VPB193"/>
      <c r="VPC193"/>
      <c r="VPD193"/>
      <c r="VPE193"/>
      <c r="VPF193"/>
      <c r="VPG193"/>
      <c r="VPH193"/>
      <c r="VPI193"/>
      <c r="VPJ193"/>
      <c r="VPK193"/>
      <c r="VPL193"/>
      <c r="VPM193"/>
      <c r="VPN193"/>
      <c r="VPO193"/>
      <c r="VPP193"/>
      <c r="VPQ193"/>
      <c r="VPR193"/>
      <c r="VPS193"/>
      <c r="VPT193"/>
      <c r="VPU193"/>
      <c r="VPV193"/>
      <c r="VPW193"/>
      <c r="VPX193"/>
      <c r="VPY193"/>
      <c r="VPZ193"/>
      <c r="VQA193"/>
      <c r="VQB193"/>
      <c r="VQC193"/>
      <c r="VQD193"/>
      <c r="VQE193"/>
      <c r="VQF193"/>
      <c r="VQG193"/>
      <c r="VQH193"/>
      <c r="VQI193"/>
      <c r="VQJ193"/>
      <c r="VQK193"/>
      <c r="VQL193"/>
      <c r="VQM193"/>
      <c r="VQN193"/>
      <c r="VQO193"/>
      <c r="VQP193"/>
      <c r="VQQ193"/>
      <c r="VQR193"/>
      <c r="VQS193"/>
      <c r="VQT193"/>
      <c r="VQU193"/>
      <c r="VQV193"/>
      <c r="VQW193"/>
      <c r="VQX193"/>
      <c r="VQY193"/>
      <c r="VQZ193"/>
      <c r="VRA193"/>
      <c r="VRB193"/>
      <c r="VRC193"/>
      <c r="VRD193"/>
      <c r="VRE193"/>
      <c r="VRF193"/>
      <c r="VRG193"/>
      <c r="VRH193"/>
      <c r="VRI193"/>
      <c r="VRJ193"/>
      <c r="VRK193"/>
      <c r="VRL193"/>
      <c r="VRM193"/>
      <c r="VRN193"/>
      <c r="VRO193"/>
      <c r="VRP193"/>
      <c r="VRQ193"/>
      <c r="VRR193"/>
      <c r="VRS193"/>
      <c r="VRT193"/>
      <c r="VRU193"/>
      <c r="VRV193"/>
      <c r="VRW193"/>
      <c r="VRX193"/>
      <c r="VRY193"/>
      <c r="VRZ193"/>
      <c r="VSA193"/>
      <c r="VSB193"/>
      <c r="VSC193"/>
      <c r="VSD193"/>
      <c r="VSE193"/>
      <c r="VSF193"/>
      <c r="VSG193"/>
      <c r="VSH193"/>
      <c r="VSI193"/>
      <c r="VSJ193"/>
      <c r="VSK193"/>
      <c r="VSL193"/>
      <c r="VSM193"/>
      <c r="VSN193"/>
      <c r="VSO193"/>
      <c r="VSP193"/>
      <c r="VSQ193"/>
      <c r="VSR193"/>
      <c r="VSS193"/>
      <c r="VST193"/>
      <c r="VSU193"/>
      <c r="VSV193"/>
      <c r="VSW193"/>
      <c r="VSX193"/>
      <c r="VSY193"/>
      <c r="VSZ193"/>
      <c r="VTA193"/>
      <c r="VTB193"/>
      <c r="VTC193"/>
      <c r="VTD193"/>
      <c r="VTE193"/>
      <c r="VTF193"/>
      <c r="VTG193"/>
      <c r="VTH193"/>
      <c r="VTI193"/>
      <c r="VTJ193"/>
      <c r="VTK193"/>
      <c r="VTL193"/>
      <c r="VTM193"/>
      <c r="VTN193"/>
      <c r="VTO193"/>
      <c r="VTP193"/>
      <c r="VTQ193"/>
      <c r="VTR193"/>
      <c r="VTS193"/>
      <c r="VTT193"/>
      <c r="VTU193"/>
      <c r="VTV193"/>
      <c r="VTW193"/>
      <c r="VTX193"/>
      <c r="VTY193"/>
      <c r="VTZ193"/>
      <c r="VUA193"/>
      <c r="VUB193"/>
      <c r="VUC193"/>
      <c r="VUD193"/>
      <c r="VUE193"/>
      <c r="VUF193"/>
      <c r="VUG193"/>
      <c r="VUH193"/>
      <c r="VUI193"/>
      <c r="VUJ193"/>
      <c r="VUK193"/>
      <c r="VUL193"/>
      <c r="VUM193"/>
      <c r="VUN193"/>
      <c r="VUO193"/>
      <c r="VUP193"/>
      <c r="VUQ193"/>
      <c r="VUR193"/>
      <c r="VUS193"/>
      <c r="VUT193"/>
      <c r="VUU193"/>
      <c r="VUV193"/>
      <c r="VUW193"/>
      <c r="VUX193"/>
      <c r="VUY193"/>
      <c r="VUZ193"/>
      <c r="VVA193"/>
      <c r="VVB193"/>
      <c r="VVC193"/>
      <c r="VVD193"/>
      <c r="VVE193"/>
      <c r="VVF193"/>
      <c r="VVG193"/>
      <c r="VVH193"/>
      <c r="VVI193"/>
      <c r="VVJ193"/>
      <c r="VVK193"/>
      <c r="VVL193"/>
      <c r="VVM193"/>
      <c r="VVN193"/>
      <c r="VVO193"/>
      <c r="VVP193"/>
      <c r="VVQ193"/>
      <c r="VVR193"/>
      <c r="VVS193"/>
      <c r="VVT193"/>
      <c r="VVU193"/>
      <c r="VVV193"/>
      <c r="VVW193"/>
      <c r="VVX193"/>
      <c r="VVY193"/>
      <c r="VVZ193"/>
      <c r="VWA193"/>
      <c r="VWB193"/>
      <c r="VWC193"/>
      <c r="VWD193"/>
      <c r="VWE193"/>
      <c r="VWF193"/>
      <c r="VWG193"/>
      <c r="VWH193"/>
      <c r="VWI193"/>
      <c r="VWJ193"/>
      <c r="VWK193"/>
      <c r="VWL193"/>
      <c r="VWM193"/>
      <c r="VWN193"/>
      <c r="VWO193"/>
      <c r="VWP193"/>
      <c r="VWQ193"/>
      <c r="VWR193"/>
      <c r="VWS193"/>
      <c r="VWT193"/>
      <c r="VWU193"/>
      <c r="VWV193"/>
      <c r="VWW193"/>
      <c r="VWX193"/>
      <c r="VWY193"/>
      <c r="VWZ193"/>
      <c r="VXA193"/>
      <c r="VXB193"/>
      <c r="VXC193"/>
      <c r="VXD193"/>
      <c r="VXE193"/>
      <c r="VXF193"/>
      <c r="VXG193"/>
      <c r="VXH193"/>
      <c r="VXI193"/>
      <c r="VXJ193"/>
      <c r="VXK193"/>
      <c r="VXL193"/>
      <c r="VXM193"/>
      <c r="VXN193"/>
      <c r="VXO193"/>
      <c r="VXP193"/>
      <c r="VXQ193"/>
      <c r="VXR193"/>
      <c r="VXS193"/>
      <c r="VXT193"/>
      <c r="VXU193"/>
      <c r="VXV193"/>
      <c r="VXW193"/>
      <c r="VXX193"/>
      <c r="VXY193"/>
      <c r="VXZ193"/>
      <c r="VYA193"/>
      <c r="VYB193"/>
      <c r="VYC193"/>
      <c r="VYD193"/>
      <c r="VYE193"/>
      <c r="VYF193"/>
      <c r="VYG193"/>
      <c r="VYH193"/>
      <c r="VYI193"/>
      <c r="VYJ193"/>
      <c r="VYK193"/>
      <c r="VYL193"/>
      <c r="VYM193"/>
      <c r="VYN193"/>
      <c r="VYO193"/>
      <c r="VYP193"/>
      <c r="VYQ193"/>
      <c r="VYR193"/>
      <c r="VYS193"/>
      <c r="VYT193"/>
      <c r="VYU193"/>
      <c r="VYV193"/>
      <c r="VYW193"/>
      <c r="VYX193"/>
      <c r="VYY193"/>
      <c r="VYZ193"/>
      <c r="VZA193"/>
      <c r="VZB193"/>
      <c r="VZC193"/>
      <c r="VZD193"/>
      <c r="VZE193"/>
      <c r="VZF193"/>
      <c r="VZG193"/>
      <c r="VZH193"/>
      <c r="VZI193"/>
      <c r="VZJ193"/>
      <c r="VZK193"/>
      <c r="VZL193"/>
      <c r="VZM193"/>
      <c r="VZN193"/>
      <c r="VZO193"/>
      <c r="VZP193"/>
      <c r="VZQ193"/>
      <c r="VZR193"/>
      <c r="VZS193"/>
      <c r="VZT193"/>
      <c r="VZU193"/>
      <c r="VZV193"/>
      <c r="VZW193"/>
      <c r="VZX193"/>
      <c r="VZY193"/>
      <c r="VZZ193"/>
      <c r="WAA193"/>
      <c r="WAB193"/>
      <c r="WAC193"/>
      <c r="WAD193"/>
      <c r="WAE193"/>
      <c r="WAF193"/>
      <c r="WAG193"/>
      <c r="WAH193"/>
      <c r="WAI193"/>
      <c r="WAJ193"/>
      <c r="WAK193"/>
      <c r="WAL193"/>
      <c r="WAM193"/>
      <c r="WAN193"/>
      <c r="WAO193"/>
      <c r="WAP193"/>
      <c r="WAQ193"/>
      <c r="WAR193"/>
      <c r="WAS193"/>
      <c r="WAT193"/>
      <c r="WAU193"/>
      <c r="WAV193"/>
      <c r="WAW193"/>
      <c r="WAX193"/>
      <c r="WAY193"/>
      <c r="WAZ193"/>
      <c r="WBA193"/>
      <c r="WBB193"/>
      <c r="WBC193"/>
      <c r="WBD193"/>
      <c r="WBE193"/>
      <c r="WBF193"/>
      <c r="WBG193"/>
      <c r="WBH193"/>
      <c r="WBI193"/>
      <c r="WBJ193"/>
      <c r="WBK193"/>
      <c r="WBL193"/>
      <c r="WBM193"/>
      <c r="WBN193"/>
      <c r="WBO193"/>
      <c r="WBP193"/>
      <c r="WBQ193"/>
      <c r="WBR193"/>
      <c r="WBS193"/>
      <c r="WBT193"/>
      <c r="WBU193"/>
      <c r="WBV193"/>
      <c r="WBW193"/>
      <c r="WBX193"/>
      <c r="WBY193"/>
      <c r="WBZ193"/>
      <c r="WCA193"/>
      <c r="WCB193"/>
      <c r="WCC193"/>
      <c r="WCD193"/>
      <c r="WCE193"/>
      <c r="WCF193"/>
      <c r="WCG193"/>
      <c r="WCH193"/>
      <c r="WCI193"/>
      <c r="WCJ193"/>
      <c r="WCK193"/>
      <c r="WCL193"/>
      <c r="WCM193"/>
      <c r="WCN193"/>
      <c r="WCO193"/>
      <c r="WCP193"/>
      <c r="WCQ193"/>
      <c r="WCR193"/>
      <c r="WCS193"/>
      <c r="WCT193"/>
      <c r="WCU193"/>
      <c r="WCV193"/>
      <c r="WCW193"/>
      <c r="WCX193"/>
      <c r="WCY193"/>
      <c r="WCZ193"/>
      <c r="WDA193"/>
      <c r="WDB193"/>
      <c r="WDC193"/>
      <c r="WDD193"/>
      <c r="WDE193"/>
      <c r="WDF193"/>
      <c r="WDG193"/>
      <c r="WDH193"/>
      <c r="WDI193"/>
      <c r="WDJ193"/>
      <c r="WDK193"/>
      <c r="WDL193"/>
      <c r="WDM193"/>
      <c r="WDN193"/>
      <c r="WDO193"/>
      <c r="WDP193"/>
      <c r="WDQ193"/>
      <c r="WDR193"/>
      <c r="WDS193"/>
      <c r="WDT193"/>
      <c r="WDU193"/>
      <c r="WDV193"/>
      <c r="WDW193"/>
      <c r="WDX193"/>
      <c r="WDY193"/>
      <c r="WDZ193"/>
      <c r="WEA193"/>
      <c r="WEB193"/>
      <c r="WEC193"/>
      <c r="WED193"/>
      <c r="WEE193"/>
      <c r="WEF193"/>
      <c r="WEG193"/>
      <c r="WEH193"/>
      <c r="WEI193"/>
      <c r="WEJ193"/>
      <c r="WEK193"/>
      <c r="WEL193"/>
      <c r="WEM193"/>
      <c r="WEN193"/>
      <c r="WEO193"/>
      <c r="WEP193"/>
      <c r="WEQ193"/>
      <c r="WER193"/>
      <c r="WES193"/>
      <c r="WET193"/>
      <c r="WEU193"/>
      <c r="WEV193"/>
      <c r="WEW193"/>
      <c r="WEX193"/>
      <c r="WEY193"/>
      <c r="WEZ193"/>
      <c r="WFA193"/>
      <c r="WFB193"/>
      <c r="WFC193"/>
      <c r="WFD193"/>
      <c r="WFE193"/>
      <c r="WFF193"/>
      <c r="WFG193"/>
      <c r="WFH193"/>
      <c r="WFI193"/>
      <c r="WFJ193"/>
      <c r="WFK193"/>
      <c r="WFL193"/>
      <c r="WFM193"/>
      <c r="WFN193"/>
      <c r="WFO193"/>
      <c r="WFP193"/>
      <c r="WFQ193"/>
      <c r="WFR193"/>
      <c r="WFS193"/>
      <c r="WFT193"/>
      <c r="WFU193"/>
      <c r="WFV193"/>
      <c r="WFW193"/>
      <c r="WFX193"/>
      <c r="WFY193"/>
      <c r="WFZ193"/>
      <c r="WGA193"/>
      <c r="WGB193"/>
      <c r="WGC193"/>
      <c r="WGD193"/>
      <c r="WGE193"/>
      <c r="WGF193"/>
      <c r="WGG193"/>
      <c r="WGH193"/>
      <c r="WGI193"/>
      <c r="WGJ193"/>
      <c r="WGK193"/>
      <c r="WGL193"/>
      <c r="WGM193"/>
      <c r="WGN193"/>
      <c r="WGO193"/>
      <c r="WGP193"/>
      <c r="WGQ193"/>
      <c r="WGR193"/>
      <c r="WGS193"/>
      <c r="WGT193"/>
      <c r="WGU193"/>
      <c r="WGV193"/>
      <c r="WGW193"/>
      <c r="WGX193"/>
      <c r="WGY193"/>
      <c r="WGZ193"/>
      <c r="WHA193"/>
      <c r="WHB193"/>
      <c r="WHC193"/>
      <c r="WHD193"/>
      <c r="WHE193"/>
      <c r="WHF193"/>
      <c r="WHG193"/>
      <c r="WHH193"/>
      <c r="WHI193"/>
      <c r="WHJ193"/>
      <c r="WHK193"/>
      <c r="WHL193"/>
      <c r="WHM193"/>
      <c r="WHN193"/>
      <c r="WHO193"/>
      <c r="WHP193"/>
      <c r="WHQ193"/>
      <c r="WHR193"/>
      <c r="WHS193"/>
      <c r="WHT193"/>
      <c r="WHU193"/>
      <c r="WHV193"/>
      <c r="WHW193"/>
      <c r="WHX193"/>
      <c r="WHY193"/>
      <c r="WHZ193"/>
      <c r="WIA193"/>
      <c r="WIB193"/>
      <c r="WIC193"/>
      <c r="WID193"/>
      <c r="WIE193"/>
      <c r="WIF193"/>
      <c r="WIG193"/>
      <c r="WIH193"/>
      <c r="WII193"/>
      <c r="WIJ193"/>
      <c r="WIK193"/>
      <c r="WIL193"/>
      <c r="WIM193"/>
      <c r="WIN193"/>
      <c r="WIO193"/>
      <c r="WIP193"/>
      <c r="WIQ193"/>
      <c r="WIR193"/>
      <c r="WIS193"/>
      <c r="WIT193"/>
      <c r="WIU193"/>
      <c r="WIV193"/>
      <c r="WIW193"/>
      <c r="WIX193"/>
      <c r="WIY193"/>
      <c r="WIZ193"/>
      <c r="WJA193"/>
      <c r="WJB193"/>
      <c r="WJC193"/>
      <c r="WJD193"/>
      <c r="WJE193"/>
      <c r="WJF193"/>
      <c r="WJG193"/>
      <c r="WJH193"/>
      <c r="WJI193"/>
      <c r="WJJ193"/>
      <c r="WJK193"/>
      <c r="WJL193"/>
      <c r="WJM193"/>
      <c r="WJN193"/>
      <c r="WJO193"/>
      <c r="WJP193"/>
      <c r="WJQ193"/>
      <c r="WJR193"/>
      <c r="WJS193"/>
      <c r="WJT193"/>
      <c r="WJU193"/>
      <c r="WJV193"/>
      <c r="WJW193"/>
      <c r="WJX193"/>
      <c r="WJY193"/>
      <c r="WJZ193"/>
      <c r="WKA193"/>
      <c r="WKB193"/>
      <c r="WKC193"/>
      <c r="WKD193"/>
      <c r="WKE193"/>
      <c r="WKF193"/>
      <c r="WKG193"/>
      <c r="WKH193"/>
      <c r="WKI193"/>
      <c r="WKJ193"/>
      <c r="WKK193"/>
      <c r="WKL193"/>
      <c r="WKM193"/>
      <c r="WKN193"/>
      <c r="WKO193"/>
      <c r="WKP193"/>
      <c r="WKQ193"/>
      <c r="WKR193"/>
      <c r="WKS193"/>
      <c r="WKT193"/>
      <c r="WKU193"/>
      <c r="WKV193"/>
      <c r="WKW193"/>
      <c r="WKX193"/>
      <c r="WKY193"/>
      <c r="WKZ193"/>
      <c r="WLA193"/>
      <c r="WLB193"/>
      <c r="WLC193"/>
      <c r="WLD193"/>
      <c r="WLE193"/>
      <c r="WLF193"/>
      <c r="WLG193"/>
      <c r="WLH193"/>
      <c r="WLI193"/>
      <c r="WLJ193"/>
      <c r="WLK193"/>
      <c r="WLL193"/>
      <c r="WLM193"/>
      <c r="WLN193"/>
      <c r="WLO193"/>
      <c r="WLP193"/>
      <c r="WLQ193"/>
      <c r="WLR193"/>
      <c r="WLS193"/>
      <c r="WLT193"/>
      <c r="WLU193"/>
      <c r="WLV193"/>
      <c r="WLW193"/>
      <c r="WLX193"/>
      <c r="WLY193"/>
      <c r="WLZ193"/>
      <c r="WMA193"/>
      <c r="WMB193"/>
      <c r="WMC193"/>
      <c r="WMD193"/>
      <c r="WME193"/>
      <c r="WMF193"/>
      <c r="WMG193"/>
      <c r="WMH193"/>
      <c r="WMI193"/>
      <c r="WMJ193"/>
      <c r="WMK193"/>
      <c r="WML193"/>
      <c r="WMM193"/>
      <c r="WMN193"/>
      <c r="WMO193"/>
      <c r="WMP193"/>
      <c r="WMQ193"/>
      <c r="WMR193"/>
      <c r="WMS193"/>
      <c r="WMT193"/>
      <c r="WMU193"/>
      <c r="WMV193"/>
      <c r="WMW193"/>
      <c r="WMX193"/>
      <c r="WMY193"/>
      <c r="WMZ193"/>
      <c r="WNA193"/>
      <c r="WNB193"/>
      <c r="WNC193"/>
      <c r="WND193"/>
      <c r="WNE193"/>
      <c r="WNF193"/>
      <c r="WNG193"/>
      <c r="WNH193"/>
      <c r="WNI193"/>
      <c r="WNJ193"/>
      <c r="WNK193"/>
      <c r="WNL193"/>
      <c r="WNM193"/>
      <c r="WNN193"/>
      <c r="WNO193"/>
      <c r="WNP193"/>
      <c r="WNQ193"/>
      <c r="WNR193"/>
      <c r="WNS193"/>
      <c r="WNT193"/>
      <c r="WNU193"/>
      <c r="WNV193"/>
      <c r="WNW193"/>
      <c r="WNX193"/>
      <c r="WNY193"/>
      <c r="WNZ193"/>
      <c r="WOA193"/>
      <c r="WOB193"/>
      <c r="WOC193"/>
      <c r="WOD193"/>
      <c r="WOE193"/>
      <c r="WOF193"/>
      <c r="WOG193"/>
      <c r="WOH193"/>
      <c r="WOI193"/>
      <c r="WOJ193"/>
      <c r="WOK193"/>
      <c r="WOL193"/>
      <c r="WOM193"/>
      <c r="WON193"/>
      <c r="WOO193"/>
      <c r="WOP193"/>
      <c r="WOQ193"/>
      <c r="WOR193"/>
      <c r="WOS193"/>
      <c r="WOT193"/>
      <c r="WOU193"/>
      <c r="WOV193"/>
      <c r="WOW193"/>
      <c r="WOX193"/>
      <c r="WOY193"/>
      <c r="WOZ193"/>
      <c r="WPA193"/>
      <c r="WPB193"/>
      <c r="WPC193"/>
      <c r="WPD193"/>
      <c r="WPE193"/>
      <c r="WPF193"/>
      <c r="WPG193"/>
      <c r="WPH193"/>
      <c r="WPI193"/>
      <c r="WPJ193"/>
      <c r="WPK193"/>
      <c r="WPL193"/>
      <c r="WPM193"/>
      <c r="WPN193"/>
      <c r="WPO193"/>
      <c r="WPP193"/>
      <c r="WPQ193"/>
      <c r="WPR193"/>
      <c r="WPS193"/>
      <c r="WPT193"/>
      <c r="WPU193"/>
      <c r="WPV193"/>
      <c r="WPW193"/>
      <c r="WPX193"/>
      <c r="WPY193"/>
      <c r="WPZ193"/>
      <c r="WQA193"/>
      <c r="WQB193"/>
      <c r="WQC193"/>
      <c r="WQD193"/>
      <c r="WQE193"/>
      <c r="WQF193"/>
      <c r="WQG193"/>
      <c r="WQH193"/>
      <c r="WQI193"/>
      <c r="WQJ193"/>
      <c r="WQK193"/>
      <c r="WQL193"/>
      <c r="WQM193"/>
      <c r="WQN193"/>
      <c r="WQO193"/>
      <c r="WQP193"/>
      <c r="WQQ193"/>
      <c r="WQR193"/>
      <c r="WQS193"/>
      <c r="WQT193"/>
      <c r="WQU193"/>
      <c r="WQV193"/>
      <c r="WQW193"/>
      <c r="WQX193"/>
      <c r="WQY193"/>
      <c r="WQZ193"/>
      <c r="WRA193"/>
      <c r="WRB193"/>
      <c r="WRC193"/>
      <c r="WRD193"/>
      <c r="WRE193"/>
      <c r="WRF193"/>
      <c r="WRG193"/>
      <c r="WRH193"/>
      <c r="WRI193"/>
      <c r="WRJ193"/>
      <c r="WRK193"/>
      <c r="WRL193"/>
      <c r="WRM193"/>
      <c r="WRN193"/>
      <c r="WRO193"/>
      <c r="WRP193"/>
      <c r="WRQ193"/>
      <c r="WRR193"/>
      <c r="WRS193"/>
      <c r="WRT193"/>
      <c r="WRU193"/>
      <c r="WRV193"/>
      <c r="WRW193"/>
      <c r="WRX193"/>
      <c r="WRY193"/>
      <c r="WRZ193"/>
      <c r="WSA193"/>
      <c r="WSB193"/>
      <c r="WSC193"/>
      <c r="WSD193"/>
      <c r="WSE193"/>
      <c r="WSF193"/>
      <c r="WSG193"/>
      <c r="WSH193"/>
      <c r="WSI193"/>
      <c r="WSJ193"/>
      <c r="WSK193"/>
      <c r="WSL193"/>
      <c r="WSM193"/>
      <c r="WSN193"/>
      <c r="WSO193"/>
      <c r="WSP193"/>
      <c r="WSQ193"/>
      <c r="WSR193"/>
      <c r="WSS193"/>
      <c r="WST193"/>
      <c r="WSU193"/>
      <c r="WSV193"/>
      <c r="WSW193"/>
      <c r="WSX193"/>
      <c r="WSY193"/>
      <c r="WSZ193"/>
      <c r="WTA193"/>
      <c r="WTB193"/>
      <c r="WTC193"/>
      <c r="WTD193"/>
      <c r="WTE193"/>
      <c r="WTF193"/>
      <c r="WTG193"/>
      <c r="WTH193"/>
      <c r="WTI193"/>
      <c r="WTJ193"/>
      <c r="WTK193"/>
      <c r="WTL193"/>
      <c r="WTM193"/>
      <c r="WTN193"/>
      <c r="WTO193"/>
      <c r="WTP193"/>
      <c r="WTQ193"/>
      <c r="WTR193"/>
      <c r="WTS193"/>
      <c r="WTT193"/>
      <c r="WTU193"/>
      <c r="WTV193"/>
      <c r="WTW193"/>
      <c r="WTX193"/>
      <c r="WTY193"/>
      <c r="WTZ193"/>
      <c r="WUA193"/>
      <c r="WUB193"/>
      <c r="WUC193"/>
      <c r="WUD193"/>
      <c r="WUE193"/>
      <c r="WUF193"/>
      <c r="WUG193"/>
      <c r="WUH193"/>
      <c r="WUI193"/>
      <c r="WUJ193"/>
      <c r="WUK193"/>
      <c r="WUL193"/>
      <c r="WUM193"/>
      <c r="WUN193"/>
      <c r="WUO193"/>
      <c r="WUP193"/>
      <c r="WUQ193"/>
      <c r="WUR193"/>
      <c r="WUS193"/>
      <c r="WUT193"/>
      <c r="WUU193"/>
      <c r="WUV193"/>
      <c r="WUW193"/>
      <c r="WUX193"/>
      <c r="WUY193"/>
      <c r="WUZ193"/>
      <c r="WVA193"/>
      <c r="WVB193"/>
      <c r="WVC193"/>
      <c r="WVD193"/>
      <c r="WVE193"/>
      <c r="WVF193"/>
      <c r="WVG193"/>
      <c r="WVH193"/>
      <c r="WVI193"/>
      <c r="WVJ193"/>
      <c r="WVK193"/>
      <c r="WVL193"/>
      <c r="WVM193"/>
      <c r="WVN193"/>
      <c r="WVO193"/>
      <c r="WVP193"/>
      <c r="WVQ193"/>
      <c r="WVR193"/>
      <c r="WVS193"/>
      <c r="WVT193"/>
      <c r="WVU193"/>
      <c r="WVV193"/>
      <c r="WVW193"/>
      <c r="WVX193"/>
      <c r="WVY193"/>
      <c r="WVZ193"/>
      <c r="WWA193"/>
      <c r="WWB193"/>
      <c r="WWC193"/>
      <c r="WWD193"/>
      <c r="WWE193"/>
      <c r="WWF193"/>
      <c r="WWG193"/>
      <c r="WWH193"/>
      <c r="WWI193"/>
      <c r="WWJ193"/>
      <c r="WWK193"/>
      <c r="WWL193"/>
      <c r="WWM193"/>
      <c r="WWN193"/>
      <c r="WWO193"/>
      <c r="WWP193"/>
      <c r="WWQ193"/>
      <c r="WWR193"/>
      <c r="WWS193"/>
      <c r="WWT193"/>
      <c r="WWU193"/>
      <c r="WWV193"/>
      <c r="WWW193"/>
      <c r="WWX193"/>
      <c r="WWY193"/>
      <c r="WWZ193"/>
      <c r="WXA193"/>
      <c r="WXB193"/>
      <c r="WXC193"/>
      <c r="WXD193"/>
      <c r="WXE193"/>
      <c r="WXF193"/>
      <c r="WXG193"/>
      <c r="WXH193"/>
      <c r="WXI193"/>
      <c r="WXJ193"/>
      <c r="WXK193"/>
      <c r="WXL193"/>
      <c r="WXM193"/>
      <c r="WXN193"/>
      <c r="WXO193"/>
      <c r="WXP193"/>
      <c r="WXQ193"/>
      <c r="WXR193"/>
      <c r="WXS193"/>
      <c r="WXT193"/>
      <c r="WXU193"/>
      <c r="WXV193"/>
      <c r="WXW193"/>
      <c r="WXX193"/>
      <c r="WXY193"/>
      <c r="WXZ193"/>
      <c r="WYA193"/>
      <c r="WYB193"/>
      <c r="WYC193"/>
      <c r="WYD193"/>
      <c r="WYE193"/>
      <c r="WYF193"/>
      <c r="WYG193"/>
      <c r="WYH193"/>
      <c r="WYI193"/>
      <c r="WYJ193"/>
      <c r="WYK193"/>
      <c r="WYL193"/>
      <c r="WYM193"/>
      <c r="WYN193"/>
      <c r="WYO193"/>
      <c r="WYP193"/>
      <c r="WYQ193"/>
      <c r="WYR193"/>
      <c r="WYS193"/>
      <c r="WYT193"/>
      <c r="WYU193"/>
      <c r="WYV193"/>
      <c r="WYW193"/>
      <c r="WYX193"/>
      <c r="WYY193"/>
      <c r="WYZ193"/>
      <c r="WZA193"/>
      <c r="WZB193"/>
      <c r="WZC193"/>
      <c r="WZD193"/>
      <c r="WZE193"/>
      <c r="WZF193"/>
      <c r="WZG193"/>
      <c r="WZH193"/>
      <c r="WZI193"/>
      <c r="WZJ193"/>
      <c r="WZK193"/>
      <c r="WZL193"/>
      <c r="WZM193"/>
      <c r="WZN193"/>
      <c r="WZO193"/>
      <c r="WZP193"/>
      <c r="WZQ193"/>
      <c r="WZR193"/>
      <c r="WZS193"/>
      <c r="WZT193"/>
      <c r="WZU193"/>
      <c r="WZV193"/>
      <c r="WZW193"/>
      <c r="WZX193"/>
      <c r="WZY193"/>
      <c r="WZZ193"/>
      <c r="XAA193"/>
      <c r="XAB193"/>
      <c r="XAC193"/>
      <c r="XAD193"/>
      <c r="XAE193"/>
      <c r="XAF193"/>
      <c r="XAG193"/>
      <c r="XAH193"/>
      <c r="XAI193"/>
      <c r="XAJ193"/>
      <c r="XAK193"/>
      <c r="XAL193"/>
      <c r="XAM193"/>
      <c r="XAN193"/>
      <c r="XAO193"/>
      <c r="XAP193"/>
      <c r="XAQ193"/>
      <c r="XAR193"/>
      <c r="XAS193"/>
      <c r="XAT193"/>
      <c r="XAU193"/>
      <c r="XAV193"/>
      <c r="XAW193"/>
      <c r="XAX193"/>
      <c r="XAY193"/>
      <c r="XAZ193"/>
      <c r="XBA193"/>
      <c r="XBB193"/>
      <c r="XBC193"/>
      <c r="XBD193"/>
      <c r="XBE193"/>
      <c r="XBF193"/>
      <c r="XBG193"/>
      <c r="XBH193"/>
      <c r="XBI193"/>
      <c r="XBJ193"/>
      <c r="XBK193"/>
      <c r="XBL193"/>
      <c r="XBM193"/>
      <c r="XBN193"/>
      <c r="XBO193"/>
      <c r="XBP193"/>
      <c r="XBQ193"/>
      <c r="XBR193"/>
      <c r="XBS193"/>
      <c r="XBT193"/>
      <c r="XBU193"/>
      <c r="XBV193"/>
      <c r="XBW193"/>
      <c r="XBX193"/>
      <c r="XBY193"/>
      <c r="XBZ193"/>
      <c r="XCA193"/>
      <c r="XCB193"/>
      <c r="XCC193"/>
      <c r="XCD193"/>
      <c r="XCE193"/>
      <c r="XCF193"/>
      <c r="XCG193"/>
      <c r="XCH193"/>
      <c r="XCI193"/>
      <c r="XCJ193"/>
      <c r="XCK193"/>
      <c r="XCL193"/>
      <c r="XCM193"/>
      <c r="XCN193"/>
      <c r="XCO193"/>
      <c r="XCP193"/>
      <c r="XCQ193"/>
      <c r="XCR193"/>
      <c r="XCS193"/>
      <c r="XCT193"/>
      <c r="XCU193"/>
      <c r="XCV193"/>
      <c r="XCW193"/>
      <c r="XCX193"/>
      <c r="XCY193"/>
      <c r="XCZ193"/>
      <c r="XDA193"/>
      <c r="XDB193"/>
      <c r="XDC193"/>
      <c r="XDD193"/>
      <c r="XDE193"/>
      <c r="XDF193"/>
      <c r="XDG193"/>
      <c r="XDH193"/>
      <c r="XDI193"/>
      <c r="XDJ193"/>
      <c r="XDK193"/>
      <c r="XDL193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  <c r="XEU193"/>
      <c r="XEV193"/>
      <c r="XEW193"/>
      <c r="XEX193"/>
      <c r="XEY193"/>
      <c r="XEZ193"/>
      <c r="XFA193"/>
      <c r="XFB193"/>
      <c r="XFC193"/>
      <c r="XFD193"/>
    </row>
    <row r="194" spans="1:16384">
      <c r="B194"/>
      <c r="C194" s="117" t="s">
        <v>40</v>
      </c>
      <c r="D194" s="102">
        <f>'2017'!D208*(1+8%)</f>
        <v>-349920</v>
      </c>
      <c r="E194" s="117" t="s">
        <v>40</v>
      </c>
      <c r="F194" s="102">
        <f>'2017'!F208*(1+8%)</f>
        <v>-349920</v>
      </c>
      <c r="G194" s="117" t="s">
        <v>40</v>
      </c>
      <c r="H194" s="102">
        <f>'2017'!H208*(1+8%)</f>
        <v>-349920</v>
      </c>
      <c r="I194" s="117" t="s">
        <v>40</v>
      </c>
      <c r="J194" s="102">
        <f>'2017'!J208*(1+8%)</f>
        <v>-349920</v>
      </c>
      <c r="K194" s="117" t="s">
        <v>40</v>
      </c>
      <c r="L194" s="102">
        <f>'2017'!L208*(1+8%)</f>
        <v>-349920</v>
      </c>
      <c r="M194" s="117" t="s">
        <v>40</v>
      </c>
      <c r="N194" s="102">
        <f>'2017'!N208*(1+8%)</f>
        <v>-349920</v>
      </c>
      <c r="O194" s="117" t="s">
        <v>40</v>
      </c>
      <c r="P194" s="102">
        <f>'2017'!P208*(1+8%)</f>
        <v>-349920</v>
      </c>
      <c r="Q194" s="117" t="s">
        <v>40</v>
      </c>
      <c r="R194" s="102">
        <f>'2017'!R208*(1+8%)</f>
        <v>-349920</v>
      </c>
      <c r="S194" s="117" t="s">
        <v>40</v>
      </c>
      <c r="T194" s="102">
        <f>'2017'!T208*(1+8%)</f>
        <v>-349920</v>
      </c>
      <c r="U194" s="117" t="s">
        <v>40</v>
      </c>
      <c r="V194" s="102">
        <f>'2017'!V208*(1+8%)</f>
        <v>-349920</v>
      </c>
      <c r="W194" s="117" t="s">
        <v>40</v>
      </c>
      <c r="X194" s="102">
        <f>'2017'!X208*(1+8%)</f>
        <v>-349920</v>
      </c>
      <c r="Y194" s="117" t="s">
        <v>40</v>
      </c>
      <c r="Z194" s="102">
        <f>'2017'!Z208*(1+8%)</f>
        <v>-349920</v>
      </c>
    </row>
    <row r="195" spans="1:16384">
      <c r="B195"/>
      <c r="C195" s="117" t="s">
        <v>23</v>
      </c>
      <c r="D195" s="102">
        <f>'2017'!D209*(1+8%)</f>
        <v>-531000.00000000035</v>
      </c>
      <c r="E195" s="117" t="s">
        <v>23</v>
      </c>
      <c r="F195" s="102">
        <f>'2017'!F209*(1+8%)</f>
        <v>-531000.00000000035</v>
      </c>
      <c r="G195" s="117" t="s">
        <v>23</v>
      </c>
      <c r="H195" s="102">
        <f>'2017'!H209*(1+8%)</f>
        <v>-531000.00000000035</v>
      </c>
      <c r="I195" s="117" t="s">
        <v>23</v>
      </c>
      <c r="J195" s="102">
        <f>'2017'!J209*(1+8%)</f>
        <v>-531000.00000000035</v>
      </c>
      <c r="K195" s="117" t="s">
        <v>23</v>
      </c>
      <c r="L195" s="102">
        <f>'2017'!L209*(1+8%)</f>
        <v>-531000.00000000035</v>
      </c>
      <c r="M195" s="117" t="s">
        <v>23</v>
      </c>
      <c r="N195" s="102">
        <f>'2017'!N209*(1+8%)</f>
        <v>-531000.00000000035</v>
      </c>
      <c r="O195" s="117" t="s">
        <v>23</v>
      </c>
      <c r="P195" s="102">
        <f>'2017'!P209*(1+8%)</f>
        <v>-531000.00000000035</v>
      </c>
      <c r="Q195" s="117" t="s">
        <v>23</v>
      </c>
      <c r="R195" s="102">
        <f>'2017'!R209*(1+8%)</f>
        <v>-531000.00000000035</v>
      </c>
      <c r="S195" s="117" t="s">
        <v>23</v>
      </c>
      <c r="T195" s="102">
        <f>'2017'!T209*(1+8%)</f>
        <v>-531000.00000000035</v>
      </c>
      <c r="U195" s="117" t="s">
        <v>23</v>
      </c>
      <c r="V195" s="102">
        <f>'2017'!V209*(1+8%)</f>
        <v>-531000.00000000035</v>
      </c>
      <c r="W195" s="117" t="s">
        <v>23</v>
      </c>
      <c r="X195" s="102">
        <f>'2017'!X209*(1+8%)</f>
        <v>-531000.00000000035</v>
      </c>
      <c r="Y195" s="117" t="s">
        <v>23</v>
      </c>
      <c r="Z195" s="102">
        <f>'2017'!Z209*(1+8%)</f>
        <v>-531000.00000000035</v>
      </c>
    </row>
    <row r="196" spans="1:16384">
      <c r="B196"/>
      <c r="C196" s="133" t="s">
        <v>15</v>
      </c>
      <c r="D196" s="102">
        <f>SUM(D193:D195)</f>
        <v>-997560.00000000035</v>
      </c>
      <c r="E196" s="133" t="s">
        <v>15</v>
      </c>
      <c r="F196" s="102">
        <f>SUM(F193:F195)</f>
        <v>-997560.00000000035</v>
      </c>
      <c r="G196" s="133" t="s">
        <v>15</v>
      </c>
      <c r="H196" s="102">
        <f>SUM(H193:H195)</f>
        <v>-997560.00000000035</v>
      </c>
      <c r="I196" s="133" t="s">
        <v>15</v>
      </c>
      <c r="J196" s="102">
        <f>SUM(J193:J195)</f>
        <v>-997560.00000000035</v>
      </c>
      <c r="K196" s="133" t="s">
        <v>15</v>
      </c>
      <c r="L196" s="102">
        <f>SUM(L193:L195)</f>
        <v>-997560.00000000035</v>
      </c>
      <c r="M196" s="133" t="s">
        <v>15</v>
      </c>
      <c r="N196" s="102">
        <f>SUM(N193:N195)</f>
        <v>-997560.00000000035</v>
      </c>
      <c r="O196" s="133" t="s">
        <v>15</v>
      </c>
      <c r="P196" s="102">
        <f>SUM(P193:P195)</f>
        <v>-997560.00000000035</v>
      </c>
      <c r="Q196" s="133" t="s">
        <v>15</v>
      </c>
      <c r="R196" s="102">
        <f>SUM(R193:R195)</f>
        <v>-997560.00000000035</v>
      </c>
      <c r="S196" s="133" t="s">
        <v>15</v>
      </c>
      <c r="T196" s="102">
        <f>SUM(T193:T195)</f>
        <v>-997560.00000000035</v>
      </c>
      <c r="U196" s="133" t="s">
        <v>15</v>
      </c>
      <c r="V196" s="102">
        <f>SUM(V193:V195)</f>
        <v>-997560.00000000035</v>
      </c>
      <c r="W196" s="133" t="s">
        <v>15</v>
      </c>
      <c r="X196" s="102">
        <f>SUM(X193:X195)</f>
        <v>-997560.00000000035</v>
      </c>
      <c r="Y196" s="133" t="s">
        <v>15</v>
      </c>
      <c r="Z196" s="102">
        <f>SUM(Z193:Z195)</f>
        <v>-997560.00000000035</v>
      </c>
    </row>
    <row r="197" spans="1:16384">
      <c r="B197"/>
      <c r="C197" s="124"/>
      <c r="D197" s="135"/>
      <c r="E197" s="124"/>
      <c r="F197" s="135"/>
      <c r="G197" s="124"/>
      <c r="H197" s="135"/>
      <c r="I197" s="124"/>
      <c r="J197" s="135"/>
      <c r="K197" s="124"/>
      <c r="L197" s="135"/>
      <c r="M197" s="124"/>
      <c r="N197" s="135"/>
      <c r="O197" s="124"/>
      <c r="P197" s="135"/>
      <c r="Q197" s="124"/>
      <c r="R197" s="135"/>
      <c r="S197" s="124"/>
      <c r="T197" s="135"/>
      <c r="U197" s="124"/>
      <c r="V197" s="135"/>
      <c r="W197" s="124"/>
      <c r="X197" s="135"/>
      <c r="Y197" s="124"/>
      <c r="Z197" s="135"/>
    </row>
    <row r="198" spans="1:16384">
      <c r="B198"/>
      <c r="C198" s="136" t="s">
        <v>26</v>
      </c>
      <c r="D198" s="130">
        <f>D196+D190</f>
        <v>-7320963.5999999996</v>
      </c>
      <c r="E198" s="136" t="s">
        <v>26</v>
      </c>
      <c r="F198" s="130">
        <f>F196+F190</f>
        <v>-7320963.5999999996</v>
      </c>
      <c r="G198" s="136" t="s">
        <v>26</v>
      </c>
      <c r="H198" s="130">
        <f>H196+H190</f>
        <v>-7320963.5999999996</v>
      </c>
      <c r="I198" s="136" t="s">
        <v>26</v>
      </c>
      <c r="J198" s="130">
        <f>J196+J190</f>
        <v>-7320963.5999999996</v>
      </c>
      <c r="K198" s="136" t="s">
        <v>26</v>
      </c>
      <c r="L198" s="130">
        <f>L196+L190</f>
        <v>-7320963.5999999996</v>
      </c>
      <c r="M198" s="136" t="s">
        <v>26</v>
      </c>
      <c r="N198" s="130">
        <f>N196+N190</f>
        <v>-7320963.5999999996</v>
      </c>
      <c r="O198" s="136" t="s">
        <v>26</v>
      </c>
      <c r="P198" s="130">
        <f>P196+P190</f>
        <v>-7320963.5999999996</v>
      </c>
      <c r="Q198" s="136" t="s">
        <v>26</v>
      </c>
      <c r="R198" s="130">
        <f>R196+R190</f>
        <v>-7320963.5999999996</v>
      </c>
      <c r="S198" s="136" t="s">
        <v>26</v>
      </c>
      <c r="T198" s="130">
        <f>T196+T190</f>
        <v>-7320963.5999999996</v>
      </c>
      <c r="U198" s="136" t="s">
        <v>26</v>
      </c>
      <c r="V198" s="130">
        <f>V196+V190</f>
        <v>-7320963.5999999996</v>
      </c>
      <c r="W198" s="136" t="s">
        <v>26</v>
      </c>
      <c r="X198" s="130">
        <f>X196+X190</f>
        <v>-7320963.5999999996</v>
      </c>
      <c r="Y198" s="136" t="s">
        <v>26</v>
      </c>
      <c r="Z198" s="130">
        <f>Z196+Z190</f>
        <v>-7320963.5999999996</v>
      </c>
    </row>
    <row r="199" spans="1:16384">
      <c r="B199"/>
      <c r="C199" s="136"/>
      <c r="D199" s="130"/>
      <c r="E199" s="136"/>
      <c r="F199" s="130"/>
      <c r="G199" s="136"/>
      <c r="H199" s="130"/>
      <c r="I199" s="136"/>
      <c r="J199" s="130"/>
      <c r="K199" s="136"/>
      <c r="L199" s="130"/>
      <c r="M199" s="136"/>
      <c r="N199" s="130"/>
      <c r="O199" s="136"/>
      <c r="P199" s="130"/>
      <c r="Q199" s="136"/>
      <c r="R199" s="130"/>
      <c r="S199" s="136"/>
      <c r="T199" s="130"/>
      <c r="U199" s="136"/>
      <c r="V199" s="130"/>
      <c r="W199" s="136"/>
      <c r="X199" s="130"/>
      <c r="Y199" s="136"/>
      <c r="Z199" s="130"/>
    </row>
    <row r="200" spans="1:16384">
      <c r="B200"/>
      <c r="C200" s="136" t="s">
        <v>28</v>
      </c>
      <c r="D200" s="132">
        <f>D178+D198</f>
        <v>-2189736.7199999988</v>
      </c>
      <c r="E200" s="136" t="s">
        <v>28</v>
      </c>
      <c r="F200" s="132">
        <f>F178+F198</f>
        <v>-3457846.7999999993</v>
      </c>
      <c r="G200" s="136" t="s">
        <v>28</v>
      </c>
      <c r="H200" s="132">
        <f>H178+H198</f>
        <v>-3457846.7999999993</v>
      </c>
      <c r="I200" s="136" t="s">
        <v>28</v>
      </c>
      <c r="J200" s="132">
        <f>J178+J198</f>
        <v>-3457846.7999999993</v>
      </c>
      <c r="K200" s="136" t="s">
        <v>28</v>
      </c>
      <c r="L200" s="132">
        <f>L178+L198</f>
        <v>-3457846.7999999993</v>
      </c>
      <c r="M200" s="136" t="s">
        <v>28</v>
      </c>
      <c r="N200" s="132">
        <f>N178+N198</f>
        <v>-2189736.7199999988</v>
      </c>
      <c r="O200" s="136" t="s">
        <v>28</v>
      </c>
      <c r="P200" s="132">
        <f>P178+P198</f>
        <v>-2189736.7199999988</v>
      </c>
      <c r="Q200" s="136" t="s">
        <v>28</v>
      </c>
      <c r="R200" s="132">
        <f>R178+R198</f>
        <v>-3457846.7999999993</v>
      </c>
      <c r="S200" s="136" t="s">
        <v>28</v>
      </c>
      <c r="T200" s="132">
        <f>T178+T198</f>
        <v>-3457846.7999999993</v>
      </c>
      <c r="U200" s="136" t="s">
        <v>28</v>
      </c>
      <c r="V200" s="132">
        <f>V178+V198</f>
        <v>-3457846.7999999993</v>
      </c>
      <c r="W200" s="136" t="s">
        <v>28</v>
      </c>
      <c r="X200" s="132">
        <f>X178+X198</f>
        <v>-3457846.7999999993</v>
      </c>
      <c r="Y200" s="136" t="s">
        <v>28</v>
      </c>
      <c r="Z200" s="132">
        <f>Z178+Z198</f>
        <v>-2189736.7199999988</v>
      </c>
    </row>
    <row r="201" spans="1:16384">
      <c r="B201"/>
      <c r="C201" s="136" t="s">
        <v>29</v>
      </c>
      <c r="D201" s="132">
        <f>-D200*(0.25)</f>
        <v>547434.1799999997</v>
      </c>
      <c r="E201" s="136" t="s">
        <v>29</v>
      </c>
      <c r="F201" s="132">
        <f>-F200*(0.25)</f>
        <v>864461.69999999984</v>
      </c>
      <c r="G201" s="136" t="s">
        <v>29</v>
      </c>
      <c r="H201" s="132">
        <f>-H200*(0.25)</f>
        <v>864461.69999999984</v>
      </c>
      <c r="I201" s="136" t="s">
        <v>29</v>
      </c>
      <c r="J201" s="132">
        <f>-J200*(0.25)</f>
        <v>864461.69999999984</v>
      </c>
      <c r="K201" s="136" t="s">
        <v>29</v>
      </c>
      <c r="L201" s="132">
        <f>-L200*(0.25)</f>
        <v>864461.69999999984</v>
      </c>
      <c r="M201" s="136" t="s">
        <v>29</v>
      </c>
      <c r="N201" s="132">
        <f>-N200*(0.25)</f>
        <v>547434.1799999997</v>
      </c>
      <c r="O201" s="136" t="s">
        <v>29</v>
      </c>
      <c r="P201" s="132">
        <f>-P200*(0.25)</f>
        <v>547434.1799999997</v>
      </c>
      <c r="Q201" s="136" t="s">
        <v>29</v>
      </c>
      <c r="R201" s="132">
        <f>-R200*(0.25)</f>
        <v>864461.69999999984</v>
      </c>
      <c r="S201" s="136" t="s">
        <v>29</v>
      </c>
      <c r="T201" s="132">
        <f>-T200*(0.25)</f>
        <v>864461.69999999984</v>
      </c>
      <c r="U201" s="136" t="s">
        <v>29</v>
      </c>
      <c r="V201" s="132">
        <f>-V200*(0.25)</f>
        <v>864461.69999999984</v>
      </c>
      <c r="W201" s="136" t="s">
        <v>29</v>
      </c>
      <c r="X201" s="132">
        <f>-X200*(0.25)</f>
        <v>864461.69999999984</v>
      </c>
      <c r="Y201" s="136" t="s">
        <v>29</v>
      </c>
      <c r="Z201" s="132">
        <f>-Z200*(0.25)</f>
        <v>547434.1799999997</v>
      </c>
    </row>
    <row r="202" spans="1:16384" ht="16" thickBot="1">
      <c r="B202"/>
      <c r="C202" s="137" t="s">
        <v>30</v>
      </c>
      <c r="D202" s="134">
        <f>D200+D201</f>
        <v>-1642302.5399999991</v>
      </c>
      <c r="E202" s="137" t="s">
        <v>30</v>
      </c>
      <c r="F202" s="134">
        <f>F200+F201</f>
        <v>-2593385.0999999996</v>
      </c>
      <c r="G202" s="137" t="s">
        <v>30</v>
      </c>
      <c r="H202" s="134">
        <f>H200+H201</f>
        <v>-2593385.0999999996</v>
      </c>
      <c r="I202" s="137" t="s">
        <v>30</v>
      </c>
      <c r="J202" s="134">
        <f>J200+J201</f>
        <v>-2593385.0999999996</v>
      </c>
      <c r="K202" s="137" t="s">
        <v>30</v>
      </c>
      <c r="L202" s="134">
        <f>L200+L201</f>
        <v>-2593385.0999999996</v>
      </c>
      <c r="M202" s="137" t="s">
        <v>30</v>
      </c>
      <c r="N202" s="134">
        <f>N200+N201</f>
        <v>-1642302.5399999991</v>
      </c>
      <c r="O202" s="137" t="s">
        <v>30</v>
      </c>
      <c r="P202" s="134">
        <f>P200+P201</f>
        <v>-1642302.5399999991</v>
      </c>
      <c r="Q202" s="137" t="s">
        <v>30</v>
      </c>
      <c r="R202" s="134">
        <f>R200+R201</f>
        <v>-2593385.0999999996</v>
      </c>
      <c r="S202" s="137" t="s">
        <v>30</v>
      </c>
      <c r="T202" s="134">
        <f>T200+T201</f>
        <v>-2593385.0999999996</v>
      </c>
      <c r="U202" s="137" t="s">
        <v>30</v>
      </c>
      <c r="V202" s="134">
        <f>V200+V201</f>
        <v>-2593385.0999999996</v>
      </c>
      <c r="W202" s="137" t="s">
        <v>30</v>
      </c>
      <c r="X202" s="134">
        <f>X200+X201</f>
        <v>-2593385.0999999996</v>
      </c>
      <c r="Y202" s="137" t="s">
        <v>30</v>
      </c>
      <c r="Z202" s="134">
        <f>Z200+Z201</f>
        <v>-1642302.5399999991</v>
      </c>
    </row>
    <row r="203" spans="1:16384" ht="16" thickBot="1">
      <c r="B203"/>
      <c r="C203" s="138" t="s">
        <v>64</v>
      </c>
      <c r="D203" s="139">
        <f>D202+D175</f>
        <v>-36398379.289999999</v>
      </c>
      <c r="E203" s="138" t="s">
        <v>64</v>
      </c>
      <c r="F203" s="139">
        <f>F202+F175</f>
        <v>-38991764.390000001</v>
      </c>
      <c r="G203" s="138" t="s">
        <v>64</v>
      </c>
      <c r="H203" s="139">
        <f>H202+H175</f>
        <v>-41585149.490000002</v>
      </c>
      <c r="I203" s="138" t="s">
        <v>64</v>
      </c>
      <c r="J203" s="139">
        <f>J202+J175</f>
        <v>-44178534.590000004</v>
      </c>
      <c r="K203" s="138" t="s">
        <v>64</v>
      </c>
      <c r="L203" s="139">
        <f>L202+L175</f>
        <v>-46771919.690000005</v>
      </c>
      <c r="M203" s="138" t="s">
        <v>64</v>
      </c>
      <c r="N203" s="139">
        <f>N202+N175</f>
        <v>-48414222.230000004</v>
      </c>
      <c r="O203" s="138" t="s">
        <v>64</v>
      </c>
      <c r="P203" s="139">
        <f>P202+P175</f>
        <v>-50056524.770000003</v>
      </c>
      <c r="Q203" s="138" t="s">
        <v>64</v>
      </c>
      <c r="R203" s="139">
        <f>R202+R175</f>
        <v>-52649909.870000005</v>
      </c>
      <c r="S203" s="138" t="s">
        <v>64</v>
      </c>
      <c r="T203" s="139">
        <f>T202+T175</f>
        <v>-55243294.970000006</v>
      </c>
      <c r="U203" s="138" t="s">
        <v>64</v>
      </c>
      <c r="V203" s="139">
        <f>V202+V175</f>
        <v>-57836680.070000008</v>
      </c>
      <c r="W203" s="138" t="s">
        <v>64</v>
      </c>
      <c r="X203" s="139">
        <f>X202+X175</f>
        <v>-60430065.170000009</v>
      </c>
      <c r="Y203" s="138" t="s">
        <v>64</v>
      </c>
      <c r="Z203" s="140">
        <f>Z202+Z175</f>
        <v>-62072367.710000008</v>
      </c>
    </row>
    <row r="204" spans="1:16384">
      <c r="B204"/>
      <c r="C204"/>
      <c r="D204" s="4"/>
      <c r="E204"/>
      <c r="F204" s="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1:16384">
      <c r="B205"/>
      <c r="C205"/>
      <c r="D205" s="4"/>
      <c r="E205"/>
      <c r="F205" s="4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1:16384">
      <c r="B206"/>
      <c r="C206"/>
      <c r="D206" s="4"/>
      <c r="E206"/>
      <c r="F206" s="4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</row>
  </sheetData>
  <mergeCells count="112">
    <mergeCell ref="B2:F3"/>
    <mergeCell ref="B5:F5"/>
    <mergeCell ref="B6:F6"/>
    <mergeCell ref="B7:E7"/>
    <mergeCell ref="B8:E8"/>
    <mergeCell ref="B9:E9"/>
    <mergeCell ref="B10:E10"/>
    <mergeCell ref="B17:E17"/>
    <mergeCell ref="B18:E18"/>
    <mergeCell ref="B20:E20"/>
    <mergeCell ref="B23:F23"/>
    <mergeCell ref="B24:F24"/>
    <mergeCell ref="B25:E25"/>
    <mergeCell ref="B11:E11"/>
    <mergeCell ref="B14:F14"/>
    <mergeCell ref="B15:F15"/>
    <mergeCell ref="B16:E16"/>
    <mergeCell ref="B12:E12"/>
    <mergeCell ref="B19:E19"/>
    <mergeCell ref="B21:E21"/>
    <mergeCell ref="B26:E26"/>
    <mergeCell ref="B27:E27"/>
    <mergeCell ref="B28:E28"/>
    <mergeCell ref="C41:D41"/>
    <mergeCell ref="E41:F41"/>
    <mergeCell ref="G41:H41"/>
    <mergeCell ref="J41:K41"/>
    <mergeCell ref="L41:M41"/>
    <mergeCell ref="N41:O41"/>
    <mergeCell ref="B29:E29"/>
    <mergeCell ref="C39:H39"/>
    <mergeCell ref="J39:O39"/>
    <mergeCell ref="C40:H40"/>
    <mergeCell ref="J40:O40"/>
    <mergeCell ref="B30:E30"/>
    <mergeCell ref="C36:O36"/>
    <mergeCell ref="Q57:R57"/>
    <mergeCell ref="S57:T57"/>
    <mergeCell ref="U57:V57"/>
    <mergeCell ref="W57:X57"/>
    <mergeCell ref="Y57:Z57"/>
    <mergeCell ref="C52:G52"/>
    <mergeCell ref="J52:N52"/>
    <mergeCell ref="C57:D57"/>
    <mergeCell ref="E57:F57"/>
    <mergeCell ref="G57:H57"/>
    <mergeCell ref="I57:J57"/>
    <mergeCell ref="K57:L57"/>
    <mergeCell ref="M57:N57"/>
    <mergeCell ref="O57:P57"/>
    <mergeCell ref="C98:O98"/>
    <mergeCell ref="C100:H100"/>
    <mergeCell ref="J100:O100"/>
    <mergeCell ref="C101:H101"/>
    <mergeCell ref="J101:O101"/>
    <mergeCell ref="C102:D102"/>
    <mergeCell ref="E102:F102"/>
    <mergeCell ref="G102:H102"/>
    <mergeCell ref="J102:K102"/>
    <mergeCell ref="L102:M102"/>
    <mergeCell ref="N102:O102"/>
    <mergeCell ref="C113:G113"/>
    <mergeCell ref="J113:N113"/>
    <mergeCell ref="C118:D118"/>
    <mergeCell ref="E118:F118"/>
    <mergeCell ref="G118:H118"/>
    <mergeCell ref="I118:J118"/>
    <mergeCell ref="K118:L118"/>
    <mergeCell ref="M118:N118"/>
    <mergeCell ref="O118:P118"/>
    <mergeCell ref="C56:H56"/>
    <mergeCell ref="I56:N56"/>
    <mergeCell ref="O56:T56"/>
    <mergeCell ref="U56:Z56"/>
    <mergeCell ref="C117:H117"/>
    <mergeCell ref="C168:G168"/>
    <mergeCell ref="J168:N168"/>
    <mergeCell ref="C174:D174"/>
    <mergeCell ref="E174:F174"/>
    <mergeCell ref="G174:H174"/>
    <mergeCell ref="I174:J174"/>
    <mergeCell ref="K174:L174"/>
    <mergeCell ref="M174:N174"/>
    <mergeCell ref="O174:P174"/>
    <mergeCell ref="C155:H155"/>
    <mergeCell ref="J155:O155"/>
    <mergeCell ref="C156:H156"/>
    <mergeCell ref="J156:O156"/>
    <mergeCell ref="C157:D157"/>
    <mergeCell ref="E157:F157"/>
    <mergeCell ref="G157:H157"/>
    <mergeCell ref="J157:K157"/>
    <mergeCell ref="L157:M157"/>
    <mergeCell ref="N157:O157"/>
    <mergeCell ref="I117:N117"/>
    <mergeCell ref="O117:T117"/>
    <mergeCell ref="U117:Z117"/>
    <mergeCell ref="C173:H173"/>
    <mergeCell ref="I173:N173"/>
    <mergeCell ref="O173:T173"/>
    <mergeCell ref="U173:Z173"/>
    <mergeCell ref="Q174:R174"/>
    <mergeCell ref="S174:T174"/>
    <mergeCell ref="U174:V174"/>
    <mergeCell ref="W174:X174"/>
    <mergeCell ref="Y174:Z174"/>
    <mergeCell ref="Q118:R118"/>
    <mergeCell ref="S118:T118"/>
    <mergeCell ref="U118:V118"/>
    <mergeCell ref="W118:X118"/>
    <mergeCell ref="Y118:Z118"/>
    <mergeCell ref="C153:O153"/>
  </mergeCells>
  <phoneticPr fontId="43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LLOVERAS</dc:creator>
  <cp:lastModifiedBy>MIGUEL ANGEL LLOVERAS</cp:lastModifiedBy>
  <dcterms:created xsi:type="dcterms:W3CDTF">2016-03-30T14:41:29Z</dcterms:created>
  <dcterms:modified xsi:type="dcterms:W3CDTF">2016-05-16T17:08:42Z</dcterms:modified>
</cp:coreProperties>
</file>